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445"/>
  </bookViews>
  <sheets>
    <sheet name="Under 12" sheetId="1" r:id="rId1"/>
    <sheet name="Under 16" sheetId="2" r:id="rId2"/>
    <sheet name="Adults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Y14" i="2" l="1"/>
  <c r="Y11" i="2"/>
  <c r="Y12" i="2"/>
  <c r="Y16" i="2"/>
  <c r="Y13" i="2"/>
  <c r="Y9" i="2"/>
  <c r="Y15" i="2"/>
  <c r="Y10" i="2"/>
  <c r="N38" i="2" l="1"/>
  <c r="N34" i="2"/>
  <c r="N22" i="2"/>
  <c r="N17" i="2"/>
  <c r="N20" i="2"/>
  <c r="N26" i="2"/>
  <c r="N46" i="2"/>
  <c r="N45" i="2"/>
  <c r="N44" i="2"/>
  <c r="N43" i="2"/>
  <c r="N42" i="2"/>
  <c r="N41" i="2"/>
  <c r="N15" i="2"/>
  <c r="N33" i="2"/>
  <c r="N11" i="2"/>
  <c r="N13" i="2"/>
  <c r="N9" i="2"/>
  <c r="N10" i="2"/>
  <c r="N23" i="2"/>
  <c r="N14" i="2"/>
  <c r="N30" i="2"/>
  <c r="N21" i="2"/>
  <c r="N32" i="2"/>
  <c r="N16" i="2"/>
  <c r="N40" i="2"/>
  <c r="N19" i="2"/>
  <c r="N12" i="2"/>
  <c r="N37" i="2"/>
  <c r="N27" i="2"/>
  <c r="N6" i="2"/>
  <c r="N36" i="2"/>
  <c r="N35" i="2"/>
  <c r="N7" i="2"/>
  <c r="N18" i="2"/>
  <c r="N8" i="2"/>
  <c r="N24" i="2"/>
  <c r="X25" i="1" l="1"/>
  <c r="X11" i="1"/>
  <c r="X27" i="1"/>
  <c r="X31" i="1"/>
  <c r="X26" i="1"/>
  <c r="X23" i="1"/>
  <c r="X16" i="1"/>
  <c r="X28" i="1"/>
  <c r="X32" i="1"/>
  <c r="X30" i="1"/>
  <c r="X22" i="1"/>
  <c r="X24" i="1"/>
  <c r="X19" i="1"/>
  <c r="X29" i="1"/>
  <c r="X21" i="1"/>
  <c r="X17" i="1"/>
  <c r="X13" i="1"/>
  <c r="X15" i="1"/>
  <c r="X18" i="1"/>
  <c r="X14" i="1"/>
  <c r="X12" i="1"/>
  <c r="X9" i="1"/>
  <c r="X10" i="1"/>
  <c r="X8" i="1"/>
  <c r="X7" i="1"/>
  <c r="X20" i="1"/>
  <c r="M45" i="1"/>
  <c r="M102" i="1"/>
  <c r="M127" i="1"/>
  <c r="M117" i="1"/>
  <c r="M83" i="1"/>
  <c r="M68" i="1"/>
  <c r="M128" i="1" l="1"/>
  <c r="M103" i="1"/>
  <c r="M121" i="1"/>
  <c r="M41" i="1"/>
  <c r="M118" i="1"/>
  <c r="M73" i="1"/>
  <c r="M105" i="1"/>
  <c r="M78" i="1"/>
  <c r="M123" i="1"/>
  <c r="M122" i="1"/>
  <c r="M70" i="1"/>
  <c r="M126" i="1"/>
  <c r="M99" i="1"/>
  <c r="M77" i="1"/>
  <c r="N31" i="2" l="1"/>
  <c r="N29" i="2"/>
  <c r="N28" i="2"/>
  <c r="N25" i="2"/>
  <c r="N39" i="2"/>
  <c r="A6" i="2"/>
  <c r="A9" i="2" s="1"/>
  <c r="A10" i="2" s="1"/>
  <c r="A11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M129" i="1"/>
  <c r="M125" i="1"/>
  <c r="M37" i="1"/>
  <c r="M109" i="1"/>
  <c r="M120" i="1"/>
  <c r="M39" i="1"/>
  <c r="M79" i="1"/>
  <c r="M24" i="1"/>
  <c r="M44" i="1"/>
  <c r="M21" i="1"/>
  <c r="M43" i="1"/>
  <c r="M106" i="1"/>
  <c r="M112" i="1"/>
  <c r="M59" i="1"/>
  <c r="M95" i="1"/>
  <c r="M97" i="1"/>
  <c r="M58" i="1"/>
  <c r="M50" i="1"/>
  <c r="M88" i="1"/>
  <c r="M111" i="1"/>
  <c r="M80" i="1"/>
  <c r="M42" i="1"/>
  <c r="M66" i="1"/>
  <c r="M124" i="1"/>
  <c r="M33" i="1"/>
  <c r="M87" i="1"/>
  <c r="M86" i="1"/>
  <c r="M61" i="1"/>
  <c r="M84" i="1"/>
  <c r="M12" i="1"/>
  <c r="M62" i="1"/>
  <c r="M72" i="1"/>
  <c r="M89" i="1"/>
  <c r="M25" i="1"/>
  <c r="M52" i="1"/>
  <c r="M100" i="1"/>
  <c r="M57" i="1"/>
  <c r="M8" i="1"/>
  <c r="M56" i="1"/>
  <c r="M93" i="1"/>
  <c r="M98" i="1"/>
  <c r="M91" i="1"/>
  <c r="M92" i="1"/>
  <c r="M29" i="1"/>
  <c r="M55" i="1"/>
  <c r="M26" i="1"/>
  <c r="M63" i="1"/>
  <c r="M19" i="1"/>
  <c r="M76" i="1"/>
  <c r="M49" i="1"/>
  <c r="M85" i="1"/>
  <c r="M17" i="1"/>
  <c r="M116" i="1"/>
  <c r="M6" i="1"/>
  <c r="M119" i="1"/>
  <c r="M13" i="1"/>
  <c r="M82" i="1"/>
  <c r="M35" i="1"/>
  <c r="M34" i="1"/>
  <c r="M15" i="1"/>
  <c r="M90" i="1"/>
  <c r="M108" i="1"/>
  <c r="M11" i="1"/>
  <c r="M14" i="1"/>
  <c r="M22" i="1"/>
  <c r="M32" i="1"/>
  <c r="M81" i="1"/>
  <c r="M47" i="1"/>
  <c r="M71" i="1"/>
  <c r="M60" i="1"/>
  <c r="M20" i="1"/>
  <c r="M54" i="1"/>
  <c r="M9" i="1"/>
  <c r="M65" i="1"/>
  <c r="M113" i="1"/>
  <c r="M69" i="1"/>
  <c r="M30" i="1"/>
  <c r="M74" i="1"/>
  <c r="M67" i="1"/>
  <c r="M110" i="1"/>
  <c r="M28" i="1"/>
  <c r="M31" i="1"/>
  <c r="M23" i="1"/>
  <c r="M27" i="1"/>
  <c r="M114" i="1"/>
  <c r="M53" i="1"/>
  <c r="M75" i="1"/>
  <c r="M107" i="1"/>
  <c r="M48" i="1"/>
  <c r="M94" i="1"/>
  <c r="M101" i="1"/>
  <c r="M40" i="1"/>
  <c r="M64" i="1"/>
  <c r="M38" i="1"/>
  <c r="M16" i="1"/>
  <c r="M7" i="1"/>
  <c r="M51" i="1"/>
  <c r="M10" i="1"/>
  <c r="M104" i="1"/>
  <c r="M96" i="1"/>
  <c r="M36" i="1"/>
  <c r="M18" i="1"/>
  <c r="M115" i="1"/>
  <c r="M46" i="1"/>
  <c r="N122" i="3"/>
  <c r="N121" i="3"/>
  <c r="N120" i="3"/>
  <c r="N104" i="3"/>
  <c r="N101" i="3"/>
  <c r="N99" i="3"/>
  <c r="N96" i="3"/>
  <c r="N93" i="3"/>
  <c r="N91" i="3"/>
  <c r="N87" i="3"/>
  <c r="N76" i="3"/>
  <c r="N72" i="3"/>
  <c r="N70" i="3"/>
  <c r="N68" i="3"/>
  <c r="N62" i="3"/>
  <c r="N59" i="3"/>
  <c r="N105" i="3"/>
  <c r="N119" i="3"/>
  <c r="N92" i="3"/>
  <c r="N89" i="3"/>
  <c r="N83" i="3"/>
  <c r="N78" i="3"/>
  <c r="N77" i="3"/>
  <c r="N44" i="3"/>
  <c r="N75" i="3"/>
  <c r="N65" i="3"/>
  <c r="N64" i="3"/>
  <c r="N61" i="3"/>
  <c r="N37" i="3"/>
  <c r="N118" i="3"/>
  <c r="N117" i="3"/>
  <c r="N116" i="3"/>
  <c r="N115" i="3"/>
  <c r="N114" i="3"/>
  <c r="N113" i="3"/>
  <c r="N112" i="3"/>
  <c r="N111" i="3"/>
  <c r="N110" i="3"/>
  <c r="N109" i="3"/>
  <c r="N108" i="3"/>
  <c r="N106" i="3"/>
  <c r="N102" i="3"/>
  <c r="N35" i="3"/>
  <c r="N97" i="3"/>
  <c r="N95" i="3"/>
  <c r="N30" i="3"/>
  <c r="N46" i="3"/>
  <c r="N88" i="3"/>
  <c r="N86" i="3"/>
  <c r="N84" i="3"/>
  <c r="N82" i="3"/>
  <c r="N79" i="3"/>
  <c r="N73" i="3"/>
  <c r="N71" i="3"/>
  <c r="N20" i="3"/>
  <c r="N22" i="3"/>
  <c r="N63" i="3"/>
  <c r="N21" i="3"/>
  <c r="N36" i="3"/>
  <c r="N58" i="3"/>
  <c r="N33" i="3"/>
  <c r="N56" i="3"/>
  <c r="N55" i="3"/>
  <c r="N52" i="3"/>
  <c r="N11" i="3"/>
  <c r="N51" i="3"/>
  <c r="N28" i="3"/>
  <c r="N7" i="3"/>
  <c r="N45" i="3"/>
  <c r="N107" i="3"/>
  <c r="N26" i="3"/>
  <c r="N25" i="3"/>
  <c r="N103" i="3"/>
  <c r="N100" i="3"/>
  <c r="N98" i="3"/>
  <c r="N50" i="3"/>
  <c r="N49" i="3"/>
  <c r="N19" i="3"/>
  <c r="N15" i="3"/>
  <c r="N94" i="3"/>
  <c r="N48" i="3"/>
  <c r="N17" i="3"/>
  <c r="N47" i="3"/>
  <c r="N13" i="3"/>
  <c r="N90" i="3"/>
  <c r="N85" i="3"/>
  <c r="N12" i="3"/>
  <c r="N27" i="3"/>
  <c r="N42" i="3"/>
  <c r="N81" i="3"/>
  <c r="N80" i="3"/>
  <c r="N43" i="3"/>
  <c r="N9" i="3"/>
  <c r="N24" i="3"/>
  <c r="N74" i="3"/>
  <c r="N41" i="3"/>
  <c r="N8" i="3"/>
  <c r="N40" i="3"/>
  <c r="N69" i="3"/>
  <c r="N67" i="3"/>
  <c r="N39" i="3"/>
  <c r="N66" i="3"/>
  <c r="N23" i="3"/>
  <c r="N38" i="3"/>
  <c r="N16" i="3"/>
  <c r="N18" i="3"/>
  <c r="N60" i="3"/>
  <c r="N32" i="3"/>
  <c r="N57" i="3"/>
  <c r="N14" i="3"/>
  <c r="N6" i="3"/>
  <c r="N34" i="3"/>
  <c r="N54" i="3"/>
  <c r="N31" i="3"/>
  <c r="N5" i="3"/>
  <c r="N29" i="3"/>
  <c r="N10" i="3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E54" i="3"/>
  <c r="C54" i="3"/>
  <c r="D54" i="3"/>
  <c r="B54" i="3"/>
  <c r="C48" i="3"/>
  <c r="D48" i="3"/>
  <c r="B48" i="3"/>
  <c r="E48" i="3"/>
  <c r="C41" i="3"/>
  <c r="E41" i="3"/>
  <c r="B41" i="3"/>
  <c r="D41" i="3"/>
  <c r="E26" i="3"/>
  <c r="D26" i="3"/>
  <c r="C26" i="3"/>
  <c r="B26" i="3"/>
  <c r="D6" i="3"/>
  <c r="C6" i="3"/>
  <c r="B6" i="3"/>
  <c r="E6" i="3"/>
  <c r="E16" i="3"/>
  <c r="C16" i="3"/>
  <c r="D16" i="3"/>
  <c r="B16" i="3"/>
  <c r="D94" i="3"/>
  <c r="E94" i="3"/>
  <c r="B94" i="3"/>
  <c r="C94" i="3"/>
  <c r="D45" i="3"/>
  <c r="E45" i="3"/>
  <c r="C45" i="3"/>
  <c r="B45" i="3"/>
  <c r="D10" i="3"/>
  <c r="C10" i="3"/>
  <c r="B10" i="3"/>
  <c r="E10" i="3"/>
  <c r="D90" i="3"/>
  <c r="C90" i="3"/>
  <c r="E90" i="3"/>
  <c r="B90" i="3"/>
  <c r="C66" i="3"/>
  <c r="E66" i="3"/>
  <c r="B66" i="3"/>
  <c r="D66" i="3"/>
  <c r="D12" i="3"/>
  <c r="E12" i="3"/>
  <c r="B12" i="3"/>
  <c r="C12" i="3"/>
  <c r="C69" i="3"/>
  <c r="E69" i="3"/>
  <c r="D69" i="3"/>
  <c r="B69" i="3"/>
  <c r="C15" i="3"/>
  <c r="D15" i="3"/>
  <c r="B15" i="3"/>
  <c r="E15" i="3"/>
  <c r="D47" i="3"/>
  <c r="E47" i="3"/>
  <c r="C47" i="3"/>
  <c r="B47" i="3"/>
  <c r="E67" i="3"/>
  <c r="D67" i="3"/>
  <c r="B67" i="3"/>
  <c r="C67" i="3"/>
  <c r="E74" i="3"/>
  <c r="D74" i="3"/>
  <c r="B74" i="3"/>
  <c r="C74" i="3"/>
  <c r="E49" i="3"/>
  <c r="D49" i="3"/>
  <c r="B49" i="3"/>
  <c r="C49" i="3"/>
  <c r="E27" i="3"/>
  <c r="C27" i="3"/>
  <c r="B27" i="3"/>
  <c r="D27" i="3"/>
  <c r="D24" i="3"/>
  <c r="E24" i="3"/>
  <c r="B24" i="3"/>
  <c r="C24" i="3"/>
  <c r="C85" i="3"/>
  <c r="D85" i="3"/>
  <c r="B85" i="3"/>
  <c r="E85" i="3"/>
  <c r="C98" i="3"/>
  <c r="E98" i="3"/>
  <c r="B98" i="3"/>
  <c r="D98" i="3"/>
  <c r="D29" i="3"/>
  <c r="C29" i="3"/>
  <c r="B29" i="3"/>
  <c r="E29" i="3"/>
  <c r="D23" i="3"/>
  <c r="C23" i="3"/>
  <c r="B23" i="3"/>
  <c r="E23" i="3"/>
  <c r="D25" i="3"/>
  <c r="C25" i="3"/>
  <c r="B25" i="3"/>
  <c r="E25" i="3"/>
  <c r="E42" i="3"/>
  <c r="C42" i="3"/>
  <c r="B42" i="3"/>
  <c r="D42" i="3"/>
  <c r="D100" i="3"/>
  <c r="C100" i="3"/>
  <c r="B100" i="3"/>
  <c r="E100" i="3"/>
  <c r="E9" i="3"/>
  <c r="C9" i="3"/>
  <c r="B9" i="3"/>
  <c r="D9" i="3"/>
  <c r="E17" i="3"/>
  <c r="D17" i="3"/>
  <c r="B17" i="3"/>
  <c r="C17" i="3"/>
  <c r="C50" i="3"/>
  <c r="E50" i="3"/>
  <c r="B50" i="3"/>
  <c r="D50" i="3"/>
  <c r="D81" i="3"/>
  <c r="E81" i="3"/>
  <c r="B81" i="3"/>
  <c r="C81" i="3"/>
  <c r="D39" i="3"/>
  <c r="C39" i="3"/>
  <c r="B39" i="3"/>
  <c r="E39" i="3"/>
  <c r="C40" i="3"/>
  <c r="E40" i="3"/>
  <c r="B40" i="3"/>
  <c r="D40" i="3"/>
  <c r="D7" i="3"/>
  <c r="C7" i="3"/>
  <c r="B7" i="3"/>
  <c r="E7" i="3"/>
  <c r="E34" i="3"/>
  <c r="D34" i="3"/>
  <c r="B34" i="3"/>
  <c r="C34" i="3"/>
  <c r="C60" i="3"/>
  <c r="D60" i="3"/>
  <c r="B60" i="3"/>
  <c r="E60" i="3"/>
  <c r="C19" i="3"/>
  <c r="D19" i="3"/>
  <c r="B19" i="3"/>
  <c r="E19" i="3"/>
  <c r="D43" i="3"/>
  <c r="E43" i="3"/>
  <c r="B43" i="3"/>
  <c r="C43" i="3"/>
  <c r="E32" i="3"/>
  <c r="D32" i="3"/>
  <c r="C32" i="3"/>
  <c r="B32" i="3"/>
  <c r="D107" i="3"/>
  <c r="C107" i="3"/>
  <c r="E107" i="3"/>
  <c r="B107" i="3"/>
  <c r="C57" i="3"/>
  <c r="E57" i="3"/>
  <c r="B57" i="3"/>
  <c r="D57" i="3"/>
  <c r="C103" i="3"/>
  <c r="E103" i="3"/>
  <c r="B103" i="3"/>
  <c r="D103" i="3"/>
  <c r="C8" i="3"/>
  <c r="E8" i="3"/>
  <c r="D8" i="3"/>
  <c r="B8" i="3"/>
  <c r="D18" i="3"/>
  <c r="C18" i="3"/>
  <c r="B18" i="3"/>
  <c r="D80" i="3"/>
  <c r="B80" i="3"/>
  <c r="C80" i="3"/>
  <c r="D31" i="3"/>
  <c r="C31" i="3"/>
  <c r="B31" i="3"/>
  <c r="D14" i="3"/>
  <c r="C14" i="3"/>
  <c r="B14" i="3"/>
  <c r="D13" i="3"/>
  <c r="C13" i="3"/>
  <c r="B13" i="3"/>
  <c r="C5" i="3"/>
  <c r="D5" i="3"/>
  <c r="B5" i="3"/>
</calcChain>
</file>

<file path=xl/sharedStrings.xml><?xml version="1.0" encoding="utf-8"?>
<sst xmlns="http://schemas.openxmlformats.org/spreadsheetml/2006/main" count="656" uniqueCount="361">
  <si>
    <t>Monaughty</t>
  </si>
  <si>
    <t>Culbin</t>
  </si>
  <si>
    <t>Quarrelwood</t>
  </si>
  <si>
    <t>Roseisle</t>
  </si>
  <si>
    <t>Surname</t>
  </si>
  <si>
    <t>Forename</t>
  </si>
  <si>
    <t xml:space="preserve">  Total</t>
  </si>
  <si>
    <t>Under 12</t>
  </si>
  <si>
    <t>AGE</t>
  </si>
  <si>
    <t>Under 16</t>
  </si>
  <si>
    <t>Applegrove</t>
  </si>
  <si>
    <t>Hopeman</t>
  </si>
  <si>
    <t>West End</t>
  </si>
  <si>
    <t>Mosstowie</t>
  </si>
  <si>
    <t>Portessie</t>
  </si>
  <si>
    <t>Anderson's</t>
  </si>
  <si>
    <t>School Team</t>
  </si>
  <si>
    <t>Total</t>
  </si>
  <si>
    <t>Milnes</t>
  </si>
  <si>
    <t>Keith</t>
  </si>
  <si>
    <t>Milnes High</t>
  </si>
  <si>
    <t>Forres Academy</t>
  </si>
  <si>
    <t>Elgin Academy</t>
  </si>
  <si>
    <t>Gordonstoun</t>
  </si>
  <si>
    <t>Position</t>
  </si>
  <si>
    <t>School</t>
  </si>
  <si>
    <t>Greenwards</t>
  </si>
  <si>
    <t>Drumblade</t>
  </si>
  <si>
    <t>Keith GS</t>
  </si>
  <si>
    <t>Buckie HS</t>
  </si>
  <si>
    <t>Cluny</t>
  </si>
  <si>
    <t>Moray Trail Running Series 2019</t>
  </si>
  <si>
    <t>Beinn Hay</t>
  </si>
  <si>
    <t>Milnes PS</t>
  </si>
  <si>
    <t>Finlay McLuckie</t>
  </si>
  <si>
    <t>West End PS</t>
  </si>
  <si>
    <t>Luka Sutherland</t>
  </si>
  <si>
    <t>Cluny PS</t>
  </si>
  <si>
    <t>Joe Edwards</t>
  </si>
  <si>
    <t>Greenwrds PS</t>
  </si>
  <si>
    <t>Brodie McMulkin</t>
  </si>
  <si>
    <t>Zack Gill</t>
  </si>
  <si>
    <t>Cullen PS</t>
  </si>
  <si>
    <t>Alex Whelan</t>
  </si>
  <si>
    <t>Angus Esson</t>
  </si>
  <si>
    <t>Anderson's PS</t>
  </si>
  <si>
    <t>Rhian Cantlie</t>
  </si>
  <si>
    <t>Lhanbryde PS</t>
  </si>
  <si>
    <t>Orla Innes</t>
  </si>
  <si>
    <t>Keith PS</t>
  </si>
  <si>
    <t>Lewie McKenzie</t>
  </si>
  <si>
    <t>Newmill PS</t>
  </si>
  <si>
    <t>Tristan Edge</t>
  </si>
  <si>
    <t>Robert Beckley</t>
  </si>
  <si>
    <t>Zander Anderson</t>
  </si>
  <si>
    <t>Austin Davis</t>
  </si>
  <si>
    <t>Dallas PS</t>
  </si>
  <si>
    <t>Drew Murdoch</t>
  </si>
  <si>
    <t>Finlay Clark</t>
  </si>
  <si>
    <t>Kate McLuckie</t>
  </si>
  <si>
    <t>Donald Coull</t>
  </si>
  <si>
    <t>Andrew Clark</t>
  </si>
  <si>
    <t>Ross W Dalgarno</t>
  </si>
  <si>
    <t>Cameron Johnston</t>
  </si>
  <si>
    <t>Lucas Carruthers</t>
  </si>
  <si>
    <t>Scarlett Britain</t>
  </si>
  <si>
    <t>Georgia Robertson</t>
  </si>
  <si>
    <t>Kelsey Brooke</t>
  </si>
  <si>
    <t>Nicholas Mar</t>
  </si>
  <si>
    <t>Isla Hay</t>
  </si>
  <si>
    <t>Freddie Gill</t>
  </si>
  <si>
    <t>Ryan McWilliam</t>
  </si>
  <si>
    <t>Cameron Simmers</t>
  </si>
  <si>
    <t>Archie Johnston</t>
  </si>
  <si>
    <t>Robyn Wojcik</t>
  </si>
  <si>
    <t>Portessie PS</t>
  </si>
  <si>
    <t>Finlay Murdoch</t>
  </si>
  <si>
    <t>Sam Dunbar</t>
  </si>
  <si>
    <t>Hopeman PS</t>
  </si>
  <si>
    <t>Mathew Bishenden</t>
  </si>
  <si>
    <t>Kinloss PS</t>
  </si>
  <si>
    <t>Luke Coull</t>
  </si>
  <si>
    <t>Logan Cameron</t>
  </si>
  <si>
    <t>Finlay McKerrell</t>
  </si>
  <si>
    <t>Kirsty Simmers</t>
  </si>
  <si>
    <t>Alasdair Jenkins</t>
  </si>
  <si>
    <t>Lewis Simmers</t>
  </si>
  <si>
    <t>Hugh Forsyth</t>
  </si>
  <si>
    <t>Ryhys Paterson</t>
  </si>
  <si>
    <t>Mia Kinge</t>
  </si>
  <si>
    <t>Liam Sutherland</t>
  </si>
  <si>
    <t>Riley Hamilton</t>
  </si>
  <si>
    <t>Applegrove PS</t>
  </si>
  <si>
    <t>Cameron Mackie</t>
  </si>
  <si>
    <t>Conor Cameron</t>
  </si>
  <si>
    <t>Niamh Appleyard</t>
  </si>
  <si>
    <t xml:space="preserve">Glass </t>
  </si>
  <si>
    <t>Hazel Reed</t>
  </si>
  <si>
    <t>Skye Davie</t>
  </si>
  <si>
    <t>Lola Toogood</t>
  </si>
  <si>
    <t>Darren Green</t>
  </si>
  <si>
    <t>Hayley Curran</t>
  </si>
  <si>
    <t>Isla Dunbar</t>
  </si>
  <si>
    <t>Noah Ward</t>
  </si>
  <si>
    <t>Sylvie Slater</t>
  </si>
  <si>
    <t>Ryan Paterson</t>
  </si>
  <si>
    <t>Amelia Ward</t>
  </si>
  <si>
    <t>Kirill Cornea</t>
  </si>
  <si>
    <t>Anna Howard</t>
  </si>
  <si>
    <t>Makayla Cox</t>
  </si>
  <si>
    <t>Innes Slater</t>
  </si>
  <si>
    <t>Kassidy Walker</t>
  </si>
  <si>
    <t>Emily Kinge</t>
  </si>
  <si>
    <t>Gregor Davis</t>
  </si>
  <si>
    <t>Gracie Reid</t>
  </si>
  <si>
    <t>Gemma Curran</t>
  </si>
  <si>
    <t>Isla Paterson</t>
  </si>
  <si>
    <t>Pilmuir Nursery</t>
  </si>
  <si>
    <t>Name</t>
  </si>
  <si>
    <t>Age</t>
  </si>
  <si>
    <t>Dallas</t>
  </si>
  <si>
    <t xml:space="preserve">Cullen </t>
  </si>
  <si>
    <t xml:space="preserve">Lhanbryde </t>
  </si>
  <si>
    <t xml:space="preserve">Kinloss </t>
  </si>
  <si>
    <t>Glass</t>
  </si>
  <si>
    <t>Aimee MacRae</t>
  </si>
  <si>
    <t>Annabel Gargaro</t>
  </si>
  <si>
    <t>Cameron Reid</t>
  </si>
  <si>
    <t>Cooper Anderson</t>
  </si>
  <si>
    <t>Pilmuir PS</t>
  </si>
  <si>
    <t>Dylan Fielding</t>
  </si>
  <si>
    <t>Elise Allan</t>
  </si>
  <si>
    <t>Ellie MacLeod</t>
  </si>
  <si>
    <t>Ember Livingstone</t>
  </si>
  <si>
    <t>Emily Fraser</t>
  </si>
  <si>
    <t>Ethan Maclean</t>
  </si>
  <si>
    <t>Eva Ingram</t>
  </si>
  <si>
    <t>Fergus Ingram</t>
  </si>
  <si>
    <t>Fergus Richardson</t>
  </si>
  <si>
    <t>Finn Carruthers</t>
  </si>
  <si>
    <t>Fiona Coull</t>
  </si>
  <si>
    <t>Grace Urquhart</t>
  </si>
  <si>
    <t>Jake Fielding</t>
  </si>
  <si>
    <t>Jayden Maclean</t>
  </si>
  <si>
    <t>Josh Thomson</t>
  </si>
  <si>
    <t>Dyke PS</t>
  </si>
  <si>
    <t>Kurt Griffiths</t>
  </si>
  <si>
    <t>Lachlan Main</t>
  </si>
  <si>
    <t>Rosebank</t>
  </si>
  <si>
    <t>Lewis MacLeod</t>
  </si>
  <si>
    <t>Liam Mackenzie</t>
  </si>
  <si>
    <t>Mabel Spencer</t>
  </si>
  <si>
    <t>Bishopmill PS</t>
  </si>
  <si>
    <t>Nathan Gargaro</t>
  </si>
  <si>
    <t>Patrick Fraser</t>
  </si>
  <si>
    <t>Rainbow</t>
  </si>
  <si>
    <t>Sophie Howard</t>
  </si>
  <si>
    <t>Zoe Davis</t>
  </si>
  <si>
    <t>Noahs Ark</t>
  </si>
  <si>
    <t xml:space="preserve">Newmill </t>
  </si>
  <si>
    <t xml:space="preserve">Dyke PS </t>
  </si>
  <si>
    <t>Gordon PS</t>
  </si>
  <si>
    <t>Bruce Evans</t>
  </si>
  <si>
    <t>Will Cook</t>
  </si>
  <si>
    <t>Michael Bishenden</t>
  </si>
  <si>
    <t>Ola Anderson</t>
  </si>
  <si>
    <t>Lewis Hay</t>
  </si>
  <si>
    <t>Beth Urquhart</t>
  </si>
  <si>
    <t>Tom Palmer</t>
  </si>
  <si>
    <t>Dodie Simmers</t>
  </si>
  <si>
    <t>Zara Gill</t>
  </si>
  <si>
    <t>Eilidh Hay</t>
  </si>
  <si>
    <t>Niles Adam</t>
  </si>
  <si>
    <t>Ryan Curran</t>
  </si>
  <si>
    <t>Finlay Reid</t>
  </si>
  <si>
    <t>Nicolas Esposito</t>
  </si>
  <si>
    <t>Mackenzie Jane Findlay</t>
  </si>
  <si>
    <t>Howard Cheng</t>
  </si>
  <si>
    <t>Angus Matheson</t>
  </si>
  <si>
    <t>Isla Coull</t>
  </si>
  <si>
    <t>Daniel Ruickbie</t>
  </si>
  <si>
    <t>Eden Wojcik</t>
  </si>
  <si>
    <t>Catriona McKerrell</t>
  </si>
  <si>
    <t>Thomas Sheldon</t>
  </si>
  <si>
    <t>Ida Oikkonen</t>
  </si>
  <si>
    <t>Ross Dalgarno</t>
  </si>
  <si>
    <t>Katie Parker</t>
  </si>
  <si>
    <t>Charlie Thirkell</t>
  </si>
  <si>
    <t>Hans Nshuti</t>
  </si>
  <si>
    <t>Elizabeth Jellie</t>
  </si>
  <si>
    <t>Haiyang Gu</t>
  </si>
  <si>
    <t>Leah McWilliam</t>
  </si>
  <si>
    <t>Milnes HS</t>
  </si>
  <si>
    <t>Isobel Howard</t>
  </si>
  <si>
    <t>Andrew Graham</t>
  </si>
  <si>
    <t>Hannah Stephen</t>
  </si>
  <si>
    <t>Lewis Grant</t>
  </si>
  <si>
    <t>Imojen McDougall</t>
  </si>
  <si>
    <t>Culloden Academy</t>
  </si>
  <si>
    <t>Claudia Spencer</t>
  </si>
  <si>
    <t>Rory Milne</t>
  </si>
  <si>
    <t>Cohen More</t>
  </si>
  <si>
    <t>Connor McCrae</t>
  </si>
  <si>
    <t>Jamie Duncan</t>
  </si>
  <si>
    <t>John Scott</t>
  </si>
  <si>
    <t>Finn Askew</t>
  </si>
  <si>
    <t>Adults</t>
  </si>
  <si>
    <t>Age Cat</t>
  </si>
  <si>
    <t>Club</t>
  </si>
  <si>
    <t xml:space="preserve">Kenny </t>
  </si>
  <si>
    <t>Wilson</t>
  </si>
  <si>
    <t>MRR</t>
  </si>
  <si>
    <t>M</t>
  </si>
  <si>
    <t xml:space="preserve">John </t>
  </si>
  <si>
    <t>Newsom</t>
  </si>
  <si>
    <t>IH</t>
  </si>
  <si>
    <t>James</t>
  </si>
  <si>
    <t>Kevin</t>
  </si>
  <si>
    <t>Schenk</t>
  </si>
  <si>
    <t>FH</t>
  </si>
  <si>
    <t xml:space="preserve">Paul </t>
  </si>
  <si>
    <t>Rogan</t>
  </si>
  <si>
    <t>M40</t>
  </si>
  <si>
    <t>Gemma</t>
  </si>
  <si>
    <t>Cormack</t>
  </si>
  <si>
    <t>F</t>
  </si>
  <si>
    <t>Thomas</t>
  </si>
  <si>
    <t>Barron</t>
  </si>
  <si>
    <t>NRR</t>
  </si>
  <si>
    <t>Halina</t>
  </si>
  <si>
    <t>Rees</t>
  </si>
  <si>
    <t>Fife Athletics</t>
  </si>
  <si>
    <t>Dougal</t>
  </si>
  <si>
    <t>Brown</t>
  </si>
  <si>
    <t>U/A</t>
  </si>
  <si>
    <t>Colin</t>
  </si>
  <si>
    <t>MacGregor</t>
  </si>
  <si>
    <t>Alan</t>
  </si>
  <si>
    <t>Bulcraig</t>
  </si>
  <si>
    <t>Alex</t>
  </si>
  <si>
    <t>Sutherland</t>
  </si>
  <si>
    <t>M70</t>
  </si>
  <si>
    <t>Simon</t>
  </si>
  <si>
    <t>Dobbs</t>
  </si>
  <si>
    <t>M50</t>
  </si>
  <si>
    <t>Iona</t>
  </si>
  <si>
    <t>Robertson</t>
  </si>
  <si>
    <t>Fran</t>
  </si>
  <si>
    <t>Britain</t>
  </si>
  <si>
    <t>F40</t>
  </si>
  <si>
    <t>Mason</t>
  </si>
  <si>
    <t>Grant</t>
  </si>
  <si>
    <t>Feasey</t>
  </si>
  <si>
    <t>Kathryn</t>
  </si>
  <si>
    <t>Barr</t>
  </si>
  <si>
    <t>FU21</t>
  </si>
  <si>
    <t xml:space="preserve">David </t>
  </si>
  <si>
    <t>Burton</t>
  </si>
  <si>
    <t>Natalie</t>
  </si>
  <si>
    <t>Mackay</t>
  </si>
  <si>
    <t>Jodie</t>
  </si>
  <si>
    <t>Sharp</t>
  </si>
  <si>
    <t>Grace</t>
  </si>
  <si>
    <t>Whelan</t>
  </si>
  <si>
    <t>Cliff</t>
  </si>
  <si>
    <t>Shardalow</t>
  </si>
  <si>
    <t>M60</t>
  </si>
  <si>
    <t>Shauna</t>
  </si>
  <si>
    <t>Perry</t>
  </si>
  <si>
    <t>EAAC</t>
  </si>
  <si>
    <t>Rebecca</t>
  </si>
  <si>
    <t>Rodgers</t>
  </si>
  <si>
    <t>Mike</t>
  </si>
  <si>
    <t>Ellice</t>
  </si>
  <si>
    <t>Logan</t>
  </si>
  <si>
    <t>Cora</t>
  </si>
  <si>
    <t>Johnstone</t>
  </si>
  <si>
    <t>F50</t>
  </si>
  <si>
    <t>Annelise</t>
  </si>
  <si>
    <t>McDougal</t>
  </si>
  <si>
    <t>Inverness JS</t>
  </si>
  <si>
    <t>Lamont</t>
  </si>
  <si>
    <t>Douglas</t>
  </si>
  <si>
    <t>Terri</t>
  </si>
  <si>
    <t>Gouge</t>
  </si>
  <si>
    <t>Tracey</t>
  </si>
  <si>
    <t>Noble</t>
  </si>
  <si>
    <t>Elgin JS</t>
  </si>
  <si>
    <t>Alison</t>
  </si>
  <si>
    <t>Rutter</t>
  </si>
  <si>
    <t>Haringman</t>
  </si>
  <si>
    <t>Noreen</t>
  </si>
  <si>
    <t>Jennison</t>
  </si>
  <si>
    <t>F60</t>
  </si>
  <si>
    <t>Lorna</t>
  </si>
  <si>
    <t>Fife</t>
  </si>
  <si>
    <t>Wendy</t>
  </si>
  <si>
    <t>Dustan</t>
  </si>
  <si>
    <t>Hanlon</t>
  </si>
  <si>
    <t>Avril</t>
  </si>
  <si>
    <t>Ewan</t>
  </si>
  <si>
    <t>Martin</t>
  </si>
  <si>
    <t>MU21</t>
  </si>
  <si>
    <t>Hall</t>
  </si>
  <si>
    <t>Malcolm</t>
  </si>
  <si>
    <t>Lang</t>
  </si>
  <si>
    <t>Calum</t>
  </si>
  <si>
    <t>Ross</t>
  </si>
  <si>
    <t>McGregor</t>
  </si>
  <si>
    <t>Moray Tri Club</t>
  </si>
  <si>
    <t>Peter</t>
  </si>
  <si>
    <t>Duggie</t>
  </si>
  <si>
    <t>Walter</t>
  </si>
  <si>
    <t>Shand</t>
  </si>
  <si>
    <t>Susan</t>
  </si>
  <si>
    <t>McNairney</t>
  </si>
  <si>
    <t>Hawco</t>
  </si>
  <si>
    <t>Katie</t>
  </si>
  <si>
    <t>Parry</t>
  </si>
  <si>
    <t>Scott (NC)</t>
  </si>
  <si>
    <t>Knox (NC)</t>
  </si>
  <si>
    <t>Dylan Riddoch Smith</t>
  </si>
  <si>
    <t>Molly Thomson</t>
  </si>
  <si>
    <t>Dylan Wood</t>
  </si>
  <si>
    <t>Rhian Gomez</t>
  </si>
  <si>
    <t>Volcano Evans</t>
  </si>
  <si>
    <t>Logie PS</t>
  </si>
  <si>
    <t>River Evans</t>
  </si>
  <si>
    <t>Keir McNicol</t>
  </si>
  <si>
    <t>Nina McNicol</t>
  </si>
  <si>
    <t>Georgia Forsyth</t>
  </si>
  <si>
    <t>Roy Taylor</t>
  </si>
  <si>
    <t>Fraser Graham</t>
  </si>
  <si>
    <t>Nicole Taylor</t>
  </si>
  <si>
    <t>Lewis Paterson</t>
  </si>
  <si>
    <t>Lossiemouth HS</t>
  </si>
  <si>
    <t>Ted</t>
  </si>
  <si>
    <t>Collins</t>
  </si>
  <si>
    <t>Harry</t>
  </si>
  <si>
    <t>Hurst</t>
  </si>
  <si>
    <t xml:space="preserve">Nathan </t>
  </si>
  <si>
    <t>MacRae</t>
  </si>
  <si>
    <t>McDonald</t>
  </si>
  <si>
    <t xml:space="preserve">Isla </t>
  </si>
  <si>
    <t>Cameron</t>
  </si>
  <si>
    <t>Sydney</t>
  </si>
  <si>
    <t>Stewart</t>
  </si>
  <si>
    <t>Maureen</t>
  </si>
  <si>
    <t>Mackie</t>
  </si>
  <si>
    <t>Hughes</t>
  </si>
  <si>
    <t>Neil</t>
  </si>
  <si>
    <t>Gordon</t>
  </si>
  <si>
    <t>Main</t>
  </si>
  <si>
    <t>Andy</t>
  </si>
  <si>
    <t>Wonnacott</t>
  </si>
  <si>
    <t>Ian</t>
  </si>
  <si>
    <t>Addis</t>
  </si>
  <si>
    <t>Moravian</t>
  </si>
  <si>
    <t>Toks</t>
  </si>
  <si>
    <t>Osunrinade</t>
  </si>
  <si>
    <t>Moray Trail Running Series 2019 Overall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</si>
</sst>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42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4" fillId="0" borderId="0" xfId="0" applyFon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" fontId="0" fillId="0" borderId="3" xfId="0" applyNumberFormat="1" applyBorder="1"/>
    <xf numFmtId="1" fontId="6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4" fillId="0" borderId="3" xfId="0" applyFont="1" applyBorder="1"/>
    <xf numFmtId="0" fontId="0" fillId="0" borderId="3" xfId="0" applyFill="1" applyBorder="1"/>
    <xf numFmtId="0" fontId="7" fillId="0" borderId="3" xfId="1" applyFont="1" applyBorder="1"/>
    <xf numFmtId="0" fontId="7" fillId="0" borderId="3" xfId="1" applyFont="1" applyBorder="1" applyAlignment="1">
      <alignment horizontal="center"/>
    </xf>
    <xf numFmtId="0" fontId="7" fillId="2" borderId="3" xfId="1" applyFont="1" applyFill="1" applyBorder="1"/>
    <xf numFmtId="0" fontId="8" fillId="0" borderId="3" xfId="0" applyFont="1" applyBorder="1" applyAlignment="1">
      <alignment horizontal="center"/>
    </xf>
    <xf numFmtId="1" fontId="8" fillId="0" borderId="6" xfId="0" applyNumberFormat="1" applyFont="1" applyBorder="1"/>
    <xf numFmtId="1" fontId="8" fillId="0" borderId="3" xfId="0" applyNumberFormat="1" applyFont="1" applyBorder="1"/>
    <xf numFmtId="0" fontId="8" fillId="0" borderId="3" xfId="0" applyFont="1" applyBorder="1"/>
    <xf numFmtId="0" fontId="8" fillId="0" borderId="3" xfId="0" applyFont="1" applyFill="1" applyBorder="1"/>
    <xf numFmtId="1" fontId="8" fillId="0" borderId="3" xfId="0" applyNumberFormat="1" applyFont="1" applyFill="1" applyBorder="1"/>
    <xf numFmtId="1" fontId="8" fillId="0" borderId="6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0" fillId="0" borderId="8" xfId="0" applyBorder="1"/>
    <xf numFmtId="1" fontId="8" fillId="2" borderId="3" xfId="0" applyNumberFormat="1" applyFont="1" applyFill="1" applyBorder="1"/>
    <xf numFmtId="0" fontId="7" fillId="0" borderId="3" xfId="1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2" borderId="3" xfId="0" applyFont="1" applyFill="1" applyBorder="1"/>
    <xf numFmtId="1" fontId="8" fillId="0" borderId="9" xfId="0" applyNumberFormat="1" applyFont="1" applyBorder="1"/>
    <xf numFmtId="1" fontId="8" fillId="0" borderId="8" xfId="0" applyNumberFormat="1" applyFont="1" applyBorder="1"/>
    <xf numFmtId="0" fontId="7" fillId="0" borderId="3" xfId="1" applyFont="1" applyFill="1" applyBorder="1" applyAlignment="1">
      <alignment horizontal="left"/>
    </xf>
    <xf numFmtId="0" fontId="7" fillId="2" borderId="3" xfId="1" applyFont="1" applyFill="1" applyBorder="1" applyAlignment="1">
      <alignment horizontal="left"/>
    </xf>
    <xf numFmtId="0" fontId="0" fillId="0" borderId="4" xfId="0" applyFill="1" applyBorder="1"/>
    <xf numFmtId="0" fontId="0" fillId="0" borderId="10" xfId="0" applyBorder="1"/>
    <xf numFmtId="0" fontId="0" fillId="0" borderId="11" xfId="0" applyBorder="1"/>
    <xf numFmtId="1" fontId="10" fillId="0" borderId="3" xfId="0" applyNumberFormat="1" applyFont="1" applyBorder="1"/>
    <xf numFmtId="0" fontId="10" fillId="0" borderId="3" xfId="0" applyFont="1" applyFill="1" applyBorder="1"/>
    <xf numFmtId="0" fontId="7" fillId="0" borderId="8" xfId="1" applyFont="1" applyBorder="1" applyAlignment="1">
      <alignment horizontal="left"/>
    </xf>
    <xf numFmtId="0" fontId="7" fillId="0" borderId="8" xfId="1" applyFont="1" applyBorder="1"/>
    <xf numFmtId="0" fontId="8" fillId="0" borderId="0" xfId="0" applyFont="1" applyBorder="1"/>
    <xf numFmtId="0" fontId="7" fillId="2" borderId="3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8" fillId="2" borderId="8" xfId="0" applyFont="1" applyFill="1" applyBorder="1"/>
    <xf numFmtId="1" fontId="8" fillId="0" borderId="0" xfId="0" applyNumberFormat="1" applyFont="1" applyBorder="1"/>
    <xf numFmtId="1" fontId="8" fillId="0" borderId="7" xfId="0" applyNumberFormat="1" applyFont="1" applyBorder="1"/>
    <xf numFmtId="1" fontId="8" fillId="0" borderId="5" xfId="0" applyNumberFormat="1" applyFont="1" applyBorder="1"/>
    <xf numFmtId="0" fontId="0" fillId="0" borderId="4" xfId="0" applyBorder="1"/>
    <xf numFmtId="0" fontId="13" fillId="0" borderId="4" xfId="0" applyFont="1" applyBorder="1"/>
    <xf numFmtId="0" fontId="11" fillId="0" borderId="4" xfId="0" applyFont="1" applyBorder="1"/>
    <xf numFmtId="0" fontId="12" fillId="0" borderId="4" xfId="0" applyFont="1" applyBorder="1"/>
    <xf numFmtId="0" fontId="0" fillId="0" borderId="4" xfId="0" applyFont="1" applyBorder="1"/>
    <xf numFmtId="1" fontId="0" fillId="0" borderId="4" xfId="0" applyNumberFormat="1" applyFont="1" applyBorder="1"/>
    <xf numFmtId="0" fontId="0" fillId="0" borderId="4" xfId="0" applyFont="1" applyFill="1" applyBorder="1"/>
    <xf numFmtId="1" fontId="0" fillId="0" borderId="4" xfId="0" applyNumberFormat="1" applyFont="1" applyFill="1" applyBorder="1"/>
    <xf numFmtId="0" fontId="7" fillId="0" borderId="3" xfId="1" applyFont="1" applyFill="1" applyBorder="1"/>
    <xf numFmtId="0" fontId="7" fillId="0" borderId="3" xfId="0" applyFont="1" applyFill="1" applyBorder="1"/>
    <xf numFmtId="1" fontId="14" fillId="2" borderId="3" xfId="0" applyNumberFormat="1" applyFont="1" applyFill="1" applyBorder="1"/>
    <xf numFmtId="1" fontId="14" fillId="0" borderId="3" xfId="0" applyNumberFormat="1" applyFont="1" applyBorder="1"/>
    <xf numFmtId="0" fontId="14" fillId="0" borderId="3" xfId="0" applyFont="1" applyBorder="1"/>
    <xf numFmtId="0" fontId="14" fillId="0" borderId="3" xfId="0" applyFont="1" applyFill="1" applyBorder="1"/>
    <xf numFmtId="0" fontId="7" fillId="0" borderId="3" xfId="0" applyFont="1" applyBorder="1"/>
    <xf numFmtId="0" fontId="8" fillId="0" borderId="3" xfId="0" applyFont="1" applyFill="1" applyBorder="1" applyAlignment="1">
      <alignment horizontal="center" vertical="center"/>
    </xf>
    <xf numFmtId="0" fontId="7" fillId="3" borderId="3" xfId="1" applyFont="1" applyFill="1" applyBorder="1"/>
    <xf numFmtId="0" fontId="7" fillId="0" borderId="3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15" fillId="0" borderId="3" xfId="0" applyFont="1" applyBorder="1"/>
    <xf numFmtId="1" fontId="16" fillId="0" borderId="3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19" fillId="0" borderId="3" xfId="0" applyFont="1" applyBorder="1"/>
    <xf numFmtId="0" fontId="14" fillId="2" borderId="3" xfId="0" applyFont="1" applyFill="1" applyBorder="1"/>
    <xf numFmtId="0" fontId="7" fillId="4" borderId="3" xfId="1" applyFont="1" applyFill="1" applyBorder="1"/>
    <xf numFmtId="0" fontId="7" fillId="4" borderId="3" xfId="1" applyFont="1" applyFill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3" fillId="0" borderId="13" xfId="0" applyFont="1" applyBorder="1"/>
    <xf numFmtId="0" fontId="0" fillId="0" borderId="13" xfId="0" applyBorder="1"/>
    <xf numFmtId="0" fontId="0" fillId="0" borderId="13" xfId="0" applyFill="1" applyBorder="1"/>
    <xf numFmtId="1" fontId="18" fillId="0" borderId="3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8" fillId="4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7" fillId="2" borderId="3" xfId="2" applyFont="1" applyFill="1" applyBorder="1"/>
    <xf numFmtId="0" fontId="8" fillId="3" borderId="3" xfId="1" applyFont="1" applyFill="1" applyBorder="1" applyAlignment="1">
      <alignment horizontal="center" vertical="center"/>
    </xf>
    <xf numFmtId="0" fontId="7" fillId="3" borderId="3" xfId="0" applyFont="1" applyFill="1" applyBorder="1"/>
    <xf numFmtId="0" fontId="8" fillId="3" borderId="3" xfId="0" applyFont="1" applyFill="1" applyBorder="1" applyAlignment="1">
      <alignment horizontal="center" vertical="center"/>
    </xf>
    <xf numFmtId="0" fontId="7" fillId="2" borderId="3" xfId="0" applyFont="1" applyFill="1" applyBorder="1"/>
    <xf numFmtId="0" fontId="8" fillId="0" borderId="3" xfId="0" applyFont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3" borderId="14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0" borderId="14" xfId="0" applyFont="1" applyBorder="1"/>
    <xf numFmtId="0" fontId="7" fillId="4" borderId="3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2" borderId="14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center" vertical="center"/>
    </xf>
    <xf numFmtId="0" fontId="7" fillId="2" borderId="14" xfId="0" applyFont="1" applyFill="1" applyBorder="1"/>
    <xf numFmtId="0" fontId="14" fillId="0" borderId="8" xfId="0" applyFont="1" applyFill="1" applyBorder="1"/>
    <xf numFmtId="0" fontId="14" fillId="0" borderId="8" xfId="0" applyFont="1" applyBorder="1"/>
    <xf numFmtId="1" fontId="14" fillId="0" borderId="8" xfId="0" applyNumberFormat="1" applyFont="1" applyBorder="1"/>
    <xf numFmtId="1" fontId="14" fillId="0" borderId="0" xfId="0" applyNumberFormat="1" applyFont="1" applyBorder="1"/>
    <xf numFmtId="0" fontId="8" fillId="0" borderId="8" xfId="0" applyFont="1" applyBorder="1"/>
    <xf numFmtId="0" fontId="7" fillId="0" borderId="8" xfId="1" applyFont="1" applyFill="1" applyBorder="1"/>
    <xf numFmtId="0" fontId="7" fillId="0" borderId="8" xfId="0" applyFont="1" applyFill="1" applyBorder="1"/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/>
    <xf numFmtId="0" fontId="8" fillId="3" borderId="3" xfId="0" applyFont="1" applyFill="1" applyBorder="1"/>
    <xf numFmtId="1" fontId="8" fillId="3" borderId="3" xfId="0" applyNumberFormat="1" applyFont="1" applyFill="1" applyBorder="1"/>
    <xf numFmtId="0" fontId="8" fillId="4" borderId="3" xfId="0" applyFont="1" applyFill="1" applyBorder="1"/>
    <xf numFmtId="1" fontId="8" fillId="4" borderId="3" xfId="0" applyNumberFormat="1" applyFont="1" applyFill="1" applyBorder="1"/>
    <xf numFmtId="1" fontId="8" fillId="0" borderId="12" xfId="0" applyNumberFormat="1" applyFont="1" applyBorder="1"/>
    <xf numFmtId="1" fontId="8" fillId="2" borderId="12" xfId="0" applyNumberFormat="1" applyFont="1" applyFill="1" applyBorder="1"/>
    <xf numFmtId="1" fontId="8" fillId="0" borderId="12" xfId="0" applyNumberFormat="1" applyFont="1" applyFill="1" applyBorder="1"/>
    <xf numFmtId="0" fontId="0" fillId="2" borderId="0" xfId="0" applyFill="1"/>
    <xf numFmtId="0" fontId="7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/>
    <xf numFmtId="1" fontId="7" fillId="0" borderId="3" xfId="0" applyNumberFormat="1" applyFont="1" applyBorder="1"/>
    <xf numFmtId="1" fontId="7" fillId="0" borderId="0" xfId="0" applyNumberFormat="1" applyFont="1"/>
    <xf numFmtId="1" fontId="7" fillId="0" borderId="6" xfId="0" applyNumberFormat="1" applyFont="1" applyBorder="1"/>
    <xf numFmtId="1" fontId="7" fillId="0" borderId="14" xfId="0" applyNumberFormat="1" applyFont="1" applyBorder="1"/>
    <xf numFmtId="0" fontId="7" fillId="0" borderId="14" xfId="0" applyFont="1" applyBorder="1" applyAlignment="1">
      <alignment horizontal="center"/>
    </xf>
    <xf numFmtId="1" fontId="7" fillId="0" borderId="0" xfId="0" applyNumberFormat="1" applyFont="1" applyAlignment="1">
      <alignment horizontal="right"/>
    </xf>
    <xf numFmtId="1" fontId="7" fillId="0" borderId="8" xfId="0" applyNumberFormat="1" applyFont="1" applyBorder="1"/>
  </cellXfs>
  <cellStyles count="3">
    <cellStyle name="Excel Built-in Normal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aughty%20Result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"/>
      <sheetName val="Adults"/>
      <sheetName val="Under 16"/>
      <sheetName val="Under 12"/>
    </sheetNames>
    <sheetDataSet>
      <sheetData sheetId="0">
        <row r="1">
          <cell r="A1" t="str">
            <v>Race No</v>
          </cell>
          <cell r="B1" t="str">
            <v>Forename</v>
          </cell>
          <cell r="C1" t="str">
            <v>Surname</v>
          </cell>
          <cell r="D1" t="str">
            <v>Club</v>
          </cell>
          <cell r="E1" t="str">
            <v>AgeGroup</v>
          </cell>
        </row>
        <row r="2">
          <cell r="A2">
            <v>100</v>
          </cell>
          <cell r="B2" t="str">
            <v>Kirstie</v>
          </cell>
          <cell r="C2" t="str">
            <v>Rogan</v>
          </cell>
          <cell r="D2" t="str">
            <v>MRR</v>
          </cell>
          <cell r="E2" t="str">
            <v>F</v>
          </cell>
        </row>
        <row r="3">
          <cell r="A3">
            <v>101</v>
          </cell>
          <cell r="B3" t="str">
            <v xml:space="preserve">Shona </v>
          </cell>
          <cell r="C3" t="str">
            <v>Spencer</v>
          </cell>
          <cell r="D3" t="str">
            <v>FH</v>
          </cell>
          <cell r="E3" t="str">
            <v>F50</v>
          </cell>
        </row>
        <row r="4">
          <cell r="A4">
            <v>102</v>
          </cell>
          <cell r="B4" t="str">
            <v xml:space="preserve">John </v>
          </cell>
          <cell r="C4" t="str">
            <v>Pullen</v>
          </cell>
          <cell r="D4" t="str">
            <v>Moravian</v>
          </cell>
          <cell r="E4" t="str">
            <v>M40</v>
          </cell>
        </row>
        <row r="5">
          <cell r="A5">
            <v>103</v>
          </cell>
          <cell r="B5" t="str">
            <v xml:space="preserve">Lawrence </v>
          </cell>
          <cell r="C5" t="str">
            <v>Ramsey</v>
          </cell>
          <cell r="D5" t="str">
            <v>U/A</v>
          </cell>
          <cell r="E5" t="str">
            <v>M</v>
          </cell>
        </row>
        <row r="6">
          <cell r="A6">
            <v>104</v>
          </cell>
          <cell r="B6" t="str">
            <v xml:space="preserve">Niamh </v>
          </cell>
          <cell r="C6" t="str">
            <v>Whelan</v>
          </cell>
          <cell r="D6" t="str">
            <v>MRR</v>
          </cell>
          <cell r="E6" t="str">
            <v>FU20</v>
          </cell>
        </row>
        <row r="7">
          <cell r="A7">
            <v>105</v>
          </cell>
          <cell r="B7" t="str">
            <v>Alison</v>
          </cell>
          <cell r="C7" t="str">
            <v>Ruickbie</v>
          </cell>
          <cell r="D7" t="str">
            <v>JS Elgin</v>
          </cell>
          <cell r="E7" t="str">
            <v>F40</v>
          </cell>
        </row>
        <row r="8">
          <cell r="A8">
            <v>106</v>
          </cell>
          <cell r="B8" t="str">
            <v>Mark</v>
          </cell>
          <cell r="C8" t="str">
            <v>Fraser</v>
          </cell>
          <cell r="D8" t="str">
            <v>MRR</v>
          </cell>
          <cell r="E8" t="str">
            <v>M40</v>
          </cell>
        </row>
        <row r="9">
          <cell r="A9">
            <v>107</v>
          </cell>
          <cell r="B9" t="str">
            <v>Stuart</v>
          </cell>
          <cell r="C9" t="str">
            <v>Paterson</v>
          </cell>
          <cell r="D9" t="str">
            <v>U/A</v>
          </cell>
          <cell r="E9" t="str">
            <v>M40</v>
          </cell>
        </row>
        <row r="10">
          <cell r="A10">
            <v>108</v>
          </cell>
          <cell r="B10" t="str">
            <v>Emily</v>
          </cell>
          <cell r="C10" t="str">
            <v>Andrew</v>
          </cell>
          <cell r="D10" t="str">
            <v>IH</v>
          </cell>
          <cell r="E10" t="str">
            <v>FU20</v>
          </cell>
        </row>
        <row r="11">
          <cell r="A11">
            <v>109</v>
          </cell>
          <cell r="B11" t="str">
            <v>Mark</v>
          </cell>
          <cell r="C11" t="str">
            <v>Kinge</v>
          </cell>
          <cell r="D11" t="str">
            <v>FH</v>
          </cell>
          <cell r="E11" t="str">
            <v>M40</v>
          </cell>
        </row>
        <row r="12">
          <cell r="A12">
            <v>110</v>
          </cell>
          <cell r="B12" t="str">
            <v>Ken</v>
          </cell>
          <cell r="C12" t="str">
            <v>Anderson</v>
          </cell>
          <cell r="D12" t="str">
            <v>Moravian</v>
          </cell>
          <cell r="E12" t="str">
            <v>M50</v>
          </cell>
        </row>
        <row r="13">
          <cell r="A13">
            <v>111</v>
          </cell>
          <cell r="B13" t="str">
            <v>James</v>
          </cell>
          <cell r="C13" t="str">
            <v>Graham</v>
          </cell>
          <cell r="D13" t="str">
            <v>NRR</v>
          </cell>
          <cell r="E13" t="str">
            <v>M60</v>
          </cell>
        </row>
        <row r="14">
          <cell r="A14">
            <v>112</v>
          </cell>
          <cell r="B14" t="str">
            <v>Iain</v>
          </cell>
          <cell r="C14" t="str">
            <v>Macdonald</v>
          </cell>
          <cell r="D14" t="str">
            <v>MRR</v>
          </cell>
          <cell r="E14" t="str">
            <v>M50</v>
          </cell>
        </row>
        <row r="15">
          <cell r="A15">
            <v>113</v>
          </cell>
          <cell r="B15" t="str">
            <v>Amanda</v>
          </cell>
          <cell r="C15" t="str">
            <v>Strang</v>
          </cell>
          <cell r="D15" t="str">
            <v>MRR</v>
          </cell>
          <cell r="E15" t="str">
            <v>F40</v>
          </cell>
        </row>
        <row r="16">
          <cell r="A16">
            <v>114</v>
          </cell>
          <cell r="B16" t="str">
            <v>Colin</v>
          </cell>
          <cell r="C16" t="str">
            <v>Green</v>
          </cell>
          <cell r="D16" t="str">
            <v>MRR</v>
          </cell>
          <cell r="E16" t="str">
            <v>M40</v>
          </cell>
        </row>
        <row r="17">
          <cell r="A17">
            <v>115</v>
          </cell>
          <cell r="B17" t="str">
            <v xml:space="preserve">David </v>
          </cell>
          <cell r="C17" t="str">
            <v>Adam</v>
          </cell>
          <cell r="D17" t="str">
            <v>MRR</v>
          </cell>
          <cell r="E17" t="str">
            <v>M40</v>
          </cell>
        </row>
        <row r="18">
          <cell r="A18">
            <v>116</v>
          </cell>
          <cell r="B18" t="str">
            <v>Julie</v>
          </cell>
          <cell r="C18" t="str">
            <v>Adam</v>
          </cell>
          <cell r="D18" t="str">
            <v>JS Elgin</v>
          </cell>
          <cell r="E18" t="str">
            <v>F40</v>
          </cell>
        </row>
        <row r="19">
          <cell r="A19">
            <v>117</v>
          </cell>
          <cell r="B19" t="str">
            <v>Stuart</v>
          </cell>
          <cell r="C19" t="str">
            <v>Burn</v>
          </cell>
          <cell r="D19" t="str">
            <v>FH</v>
          </cell>
          <cell r="E19" t="str">
            <v>M60</v>
          </cell>
        </row>
        <row r="20">
          <cell r="A20">
            <v>118</v>
          </cell>
          <cell r="B20" t="str">
            <v>Steve</v>
          </cell>
          <cell r="C20" t="str">
            <v>Donaghy</v>
          </cell>
          <cell r="D20" t="str">
            <v>MRR</v>
          </cell>
          <cell r="E20" t="str">
            <v>M50</v>
          </cell>
        </row>
        <row r="21">
          <cell r="A21">
            <v>119</v>
          </cell>
          <cell r="B21" t="str">
            <v>Ewan</v>
          </cell>
          <cell r="C21" t="str">
            <v>Davidson</v>
          </cell>
          <cell r="D21" t="str">
            <v>MRR</v>
          </cell>
          <cell r="E21" t="str">
            <v>M</v>
          </cell>
        </row>
        <row r="22">
          <cell r="A22">
            <v>120</v>
          </cell>
          <cell r="B22" t="str">
            <v>Kathryn</v>
          </cell>
          <cell r="C22" t="str">
            <v>MacPherson</v>
          </cell>
          <cell r="D22" t="str">
            <v>U/A</v>
          </cell>
          <cell r="E22" t="str">
            <v>F40</v>
          </cell>
        </row>
        <row r="23">
          <cell r="A23">
            <v>121</v>
          </cell>
          <cell r="B23" t="str">
            <v>Tim</v>
          </cell>
          <cell r="C23" t="str">
            <v>Pott</v>
          </cell>
          <cell r="D23" t="str">
            <v>FH</v>
          </cell>
          <cell r="E23" t="str">
            <v>M50</v>
          </cell>
        </row>
        <row r="24">
          <cell r="A24">
            <v>122</v>
          </cell>
          <cell r="B24" t="str">
            <v>Blaire</v>
          </cell>
          <cell r="C24" t="str">
            <v>Milne</v>
          </cell>
          <cell r="D24" t="str">
            <v>MRR</v>
          </cell>
          <cell r="E24" t="str">
            <v>MU20</v>
          </cell>
        </row>
        <row r="25">
          <cell r="A25">
            <v>123</v>
          </cell>
          <cell r="B25" t="str">
            <v>Joshua</v>
          </cell>
          <cell r="C25" t="str">
            <v>Milne</v>
          </cell>
          <cell r="D25" t="str">
            <v>MRR</v>
          </cell>
          <cell r="E25" t="str">
            <v>MU20</v>
          </cell>
        </row>
        <row r="26">
          <cell r="A26">
            <v>124</v>
          </cell>
          <cell r="B26" t="str">
            <v>Malcolm</v>
          </cell>
          <cell r="C26" t="str">
            <v>Christie</v>
          </cell>
          <cell r="D26" t="str">
            <v>EAAC</v>
          </cell>
          <cell r="E26" t="str">
            <v>M60</v>
          </cell>
        </row>
        <row r="27">
          <cell r="A27">
            <v>125</v>
          </cell>
          <cell r="B27" t="str">
            <v>Simon</v>
          </cell>
          <cell r="C27" t="str">
            <v>Garland</v>
          </cell>
          <cell r="D27" t="str">
            <v>U/A</v>
          </cell>
          <cell r="E27" t="str">
            <v>M50</v>
          </cell>
        </row>
        <row r="28">
          <cell r="A28">
            <v>126</v>
          </cell>
          <cell r="B28" t="str">
            <v>Richard</v>
          </cell>
          <cell r="C28" t="str">
            <v>Wormald</v>
          </cell>
          <cell r="D28" t="str">
            <v>U/A</v>
          </cell>
          <cell r="E28" t="str">
            <v>M</v>
          </cell>
        </row>
        <row r="29">
          <cell r="A29">
            <v>127</v>
          </cell>
          <cell r="B29" t="str">
            <v>Alistair</v>
          </cell>
          <cell r="C29" t="str">
            <v>Montieth</v>
          </cell>
          <cell r="D29" t="str">
            <v>U/A</v>
          </cell>
          <cell r="E29" t="str">
            <v>M</v>
          </cell>
        </row>
        <row r="30">
          <cell r="A30">
            <v>128</v>
          </cell>
          <cell r="B30" t="str">
            <v>Nick</v>
          </cell>
          <cell r="C30" t="str">
            <v>Barr</v>
          </cell>
          <cell r="D30" t="str">
            <v>FH</v>
          </cell>
          <cell r="E30" t="str">
            <v>M50</v>
          </cell>
        </row>
        <row r="31">
          <cell r="A31">
            <v>129</v>
          </cell>
          <cell r="B31" t="str">
            <v>Elizabeth</v>
          </cell>
          <cell r="C31" t="str">
            <v>Barr</v>
          </cell>
          <cell r="D31" t="str">
            <v>FH</v>
          </cell>
          <cell r="E31" t="str">
            <v>F50</v>
          </cell>
        </row>
        <row r="32">
          <cell r="A32">
            <v>130</v>
          </cell>
          <cell r="B32" t="str">
            <v>Andrew</v>
          </cell>
          <cell r="C32" t="str">
            <v>Morgan</v>
          </cell>
          <cell r="D32" t="str">
            <v>FH</v>
          </cell>
          <cell r="E32" t="str">
            <v>M</v>
          </cell>
        </row>
        <row r="33">
          <cell r="A33">
            <v>131</v>
          </cell>
          <cell r="B33" t="str">
            <v>Colin</v>
          </cell>
          <cell r="C33" t="str">
            <v>Anderson</v>
          </cell>
          <cell r="D33" t="str">
            <v>U/A</v>
          </cell>
          <cell r="E33" t="str">
            <v>M40</v>
          </cell>
        </row>
        <row r="34">
          <cell r="A34">
            <v>132</v>
          </cell>
          <cell r="B34" t="str">
            <v>Lucy</v>
          </cell>
          <cell r="C34" t="str">
            <v>Evans</v>
          </cell>
          <cell r="D34" t="str">
            <v>FH</v>
          </cell>
          <cell r="E34" t="str">
            <v>FU20</v>
          </cell>
        </row>
        <row r="35">
          <cell r="A35">
            <v>133</v>
          </cell>
          <cell r="B35" t="str">
            <v>Robert</v>
          </cell>
          <cell r="C35" t="str">
            <v>Paterson</v>
          </cell>
          <cell r="D35" t="str">
            <v>FH</v>
          </cell>
          <cell r="E35" t="str">
            <v>M40</v>
          </cell>
        </row>
        <row r="36">
          <cell r="A36">
            <v>134</v>
          </cell>
          <cell r="B36" t="str">
            <v>Dave</v>
          </cell>
          <cell r="C36" t="str">
            <v>McConnachie</v>
          </cell>
          <cell r="D36" t="str">
            <v>U/A</v>
          </cell>
          <cell r="E36" t="str">
            <v>M40</v>
          </cell>
        </row>
        <row r="37">
          <cell r="A37">
            <v>135</v>
          </cell>
          <cell r="B37" t="str">
            <v>Michael</v>
          </cell>
          <cell r="C37" t="str">
            <v>Thain</v>
          </cell>
          <cell r="D37" t="str">
            <v>U/A</v>
          </cell>
          <cell r="E37" t="str">
            <v>M40</v>
          </cell>
        </row>
        <row r="38">
          <cell r="A38">
            <v>136</v>
          </cell>
          <cell r="B38" t="str">
            <v>Hilary</v>
          </cell>
          <cell r="C38" t="str">
            <v>Cameron</v>
          </cell>
          <cell r="D38" t="str">
            <v>FH</v>
          </cell>
          <cell r="E38" t="str">
            <v>F40</v>
          </cell>
        </row>
        <row r="39">
          <cell r="A39">
            <v>137</v>
          </cell>
          <cell r="B39" t="str">
            <v>Lauren</v>
          </cell>
          <cell r="C39" t="str">
            <v>Cameron</v>
          </cell>
          <cell r="D39" t="str">
            <v>FH</v>
          </cell>
          <cell r="E39" t="str">
            <v>FU20</v>
          </cell>
        </row>
        <row r="40">
          <cell r="A40">
            <v>138</v>
          </cell>
          <cell r="B40" t="str">
            <v>Ben</v>
          </cell>
          <cell r="C40" t="str">
            <v>Cameron</v>
          </cell>
          <cell r="D40" t="str">
            <v>FH</v>
          </cell>
          <cell r="E40" t="str">
            <v>MU20</v>
          </cell>
        </row>
        <row r="41">
          <cell r="A41">
            <v>139</v>
          </cell>
          <cell r="B41" t="str">
            <v>Lena</v>
          </cell>
          <cell r="C41" t="str">
            <v>Robertson</v>
          </cell>
          <cell r="D41" t="str">
            <v>MRR</v>
          </cell>
          <cell r="E41" t="str">
            <v>F</v>
          </cell>
        </row>
        <row r="42">
          <cell r="A42">
            <v>140</v>
          </cell>
          <cell r="B42" t="str">
            <v>Ricky</v>
          </cell>
          <cell r="C42" t="str">
            <v>Wells</v>
          </cell>
          <cell r="D42" t="str">
            <v>U/A</v>
          </cell>
          <cell r="E42" t="str">
            <v>M40</v>
          </cell>
        </row>
        <row r="43">
          <cell r="A43">
            <v>141</v>
          </cell>
          <cell r="B43" t="str">
            <v>Alan</v>
          </cell>
          <cell r="C43" t="str">
            <v>Campbell</v>
          </cell>
          <cell r="D43" t="str">
            <v>U/A</v>
          </cell>
          <cell r="E43" t="str">
            <v>M40</v>
          </cell>
        </row>
        <row r="44">
          <cell r="A44">
            <v>142</v>
          </cell>
          <cell r="B44" t="str">
            <v>Fran</v>
          </cell>
          <cell r="C44" t="str">
            <v>Russell</v>
          </cell>
          <cell r="D44" t="str">
            <v>FH</v>
          </cell>
          <cell r="E44" t="str">
            <v>F50</v>
          </cell>
        </row>
        <row r="45">
          <cell r="A45">
            <v>143</v>
          </cell>
          <cell r="B45" t="str">
            <v>Gary</v>
          </cell>
          <cell r="C45" t="str">
            <v>MacFadyen</v>
          </cell>
          <cell r="D45" t="str">
            <v>FH</v>
          </cell>
          <cell r="E45" t="str">
            <v>M50</v>
          </cell>
        </row>
        <row r="46">
          <cell r="A46">
            <v>144</v>
          </cell>
          <cell r="B46" t="str">
            <v>Kaisa</v>
          </cell>
          <cell r="C46" t="str">
            <v>Oikkonen</v>
          </cell>
          <cell r="D46" t="str">
            <v>FH</v>
          </cell>
          <cell r="E46" t="str">
            <v>F</v>
          </cell>
        </row>
        <row r="47">
          <cell r="A47">
            <v>145</v>
          </cell>
          <cell r="B47" t="str">
            <v>Garry</v>
          </cell>
          <cell r="C47" t="str">
            <v>Henderson</v>
          </cell>
          <cell r="D47" t="str">
            <v>MRR</v>
          </cell>
          <cell r="E47" t="str">
            <v>M60</v>
          </cell>
        </row>
        <row r="48">
          <cell r="A48">
            <v>146</v>
          </cell>
          <cell r="B48" t="str">
            <v>Todd</v>
          </cell>
          <cell r="C48" t="str">
            <v>Henderson</v>
          </cell>
          <cell r="D48" t="str">
            <v>U/A</v>
          </cell>
          <cell r="E48" t="str">
            <v>M</v>
          </cell>
        </row>
        <row r="49">
          <cell r="A49">
            <v>147</v>
          </cell>
          <cell r="B49" t="str">
            <v>Michelle</v>
          </cell>
          <cell r="C49" t="str">
            <v>Russell</v>
          </cell>
          <cell r="D49" t="str">
            <v>MRR</v>
          </cell>
          <cell r="E49" t="str">
            <v>F</v>
          </cell>
        </row>
        <row r="50">
          <cell r="A50">
            <v>148</v>
          </cell>
          <cell r="B50" t="str">
            <v>Colin</v>
          </cell>
          <cell r="C50" t="str">
            <v>Baird</v>
          </cell>
          <cell r="D50" t="str">
            <v>U/A</v>
          </cell>
          <cell r="E50" t="str">
            <v>M</v>
          </cell>
        </row>
        <row r="51">
          <cell r="A51">
            <v>149</v>
          </cell>
          <cell r="B51" t="str">
            <v>Dawn</v>
          </cell>
          <cell r="C51" t="str">
            <v>Thirkell</v>
          </cell>
          <cell r="D51" t="str">
            <v>EAAC</v>
          </cell>
          <cell r="E51" t="str">
            <v>F40</v>
          </cell>
        </row>
        <row r="52">
          <cell r="A52">
            <v>150</v>
          </cell>
          <cell r="B52"/>
          <cell r="C52"/>
          <cell r="D52"/>
          <cell r="E52"/>
        </row>
        <row r="53">
          <cell r="A53">
            <v>151</v>
          </cell>
          <cell r="B53"/>
          <cell r="C53"/>
          <cell r="D53"/>
          <cell r="E53"/>
        </row>
        <row r="54">
          <cell r="A54">
            <v>152</v>
          </cell>
          <cell r="B54"/>
          <cell r="C54"/>
          <cell r="D54"/>
          <cell r="E54"/>
        </row>
        <row r="55">
          <cell r="A55">
            <v>153</v>
          </cell>
          <cell r="B55"/>
          <cell r="C55"/>
          <cell r="D55"/>
          <cell r="E55"/>
        </row>
        <row r="56">
          <cell r="A56">
            <v>154</v>
          </cell>
          <cell r="B56"/>
          <cell r="C56"/>
          <cell r="D56"/>
          <cell r="E56"/>
        </row>
        <row r="57">
          <cell r="A57">
            <v>155</v>
          </cell>
          <cell r="B57"/>
          <cell r="C57"/>
          <cell r="D57"/>
          <cell r="E57"/>
        </row>
        <row r="58">
          <cell r="A58">
            <v>156</v>
          </cell>
          <cell r="B58"/>
          <cell r="C58"/>
          <cell r="D58"/>
          <cell r="E58"/>
        </row>
        <row r="59">
          <cell r="A59">
            <v>157</v>
          </cell>
          <cell r="B59"/>
          <cell r="C59"/>
          <cell r="D59"/>
          <cell r="E59"/>
        </row>
        <row r="60">
          <cell r="A60">
            <v>158</v>
          </cell>
          <cell r="B60"/>
          <cell r="C60"/>
          <cell r="D60"/>
          <cell r="E60"/>
        </row>
        <row r="61">
          <cell r="A61">
            <v>159</v>
          </cell>
          <cell r="B61"/>
          <cell r="C61"/>
          <cell r="D61"/>
          <cell r="E61"/>
        </row>
        <row r="62">
          <cell r="A62">
            <v>160</v>
          </cell>
          <cell r="B62"/>
          <cell r="C62"/>
          <cell r="D62"/>
          <cell r="E62"/>
        </row>
        <row r="63">
          <cell r="A63">
            <v>161</v>
          </cell>
          <cell r="B63"/>
          <cell r="C63"/>
          <cell r="D63"/>
          <cell r="E63"/>
        </row>
        <row r="64">
          <cell r="A64">
            <v>162</v>
          </cell>
          <cell r="B64"/>
          <cell r="C64"/>
          <cell r="D64"/>
          <cell r="E64"/>
        </row>
        <row r="65">
          <cell r="A65">
            <v>163</v>
          </cell>
          <cell r="B65"/>
          <cell r="C65"/>
          <cell r="D65"/>
          <cell r="E65"/>
        </row>
        <row r="66">
          <cell r="A66">
            <v>164</v>
          </cell>
          <cell r="B66"/>
          <cell r="C66"/>
          <cell r="D66"/>
          <cell r="E66"/>
        </row>
        <row r="67">
          <cell r="A67">
            <v>165</v>
          </cell>
          <cell r="B67"/>
          <cell r="C67"/>
          <cell r="D67"/>
          <cell r="E67"/>
        </row>
        <row r="68">
          <cell r="A68">
            <v>166</v>
          </cell>
          <cell r="B68"/>
          <cell r="C68"/>
          <cell r="D68"/>
          <cell r="E68"/>
        </row>
        <row r="69">
          <cell r="A69">
            <v>167</v>
          </cell>
          <cell r="B69"/>
          <cell r="C69"/>
          <cell r="D69"/>
          <cell r="E69"/>
        </row>
        <row r="70">
          <cell r="A70">
            <v>168</v>
          </cell>
          <cell r="B70"/>
          <cell r="C70"/>
          <cell r="D70"/>
          <cell r="E70"/>
        </row>
        <row r="71">
          <cell r="A71">
            <v>169</v>
          </cell>
          <cell r="B71"/>
          <cell r="C71"/>
          <cell r="D71"/>
          <cell r="E71"/>
        </row>
        <row r="72">
          <cell r="A72">
            <v>170</v>
          </cell>
          <cell r="B72"/>
          <cell r="C72"/>
          <cell r="D72"/>
          <cell r="E72"/>
        </row>
        <row r="73">
          <cell r="A73">
            <v>171</v>
          </cell>
          <cell r="B73"/>
          <cell r="C73"/>
          <cell r="D73"/>
          <cell r="E73"/>
        </row>
        <row r="74">
          <cell r="A74">
            <v>172</v>
          </cell>
          <cell r="B74"/>
          <cell r="C74"/>
          <cell r="D74"/>
          <cell r="E74"/>
        </row>
        <row r="75">
          <cell r="A75">
            <v>173</v>
          </cell>
          <cell r="B75"/>
          <cell r="C75"/>
          <cell r="D75"/>
          <cell r="E75"/>
        </row>
        <row r="76">
          <cell r="A76">
            <v>174</v>
          </cell>
          <cell r="B76"/>
          <cell r="C76"/>
          <cell r="D76"/>
          <cell r="E76"/>
        </row>
        <row r="77">
          <cell r="A77">
            <v>175</v>
          </cell>
          <cell r="B77"/>
          <cell r="C77"/>
          <cell r="D77"/>
          <cell r="E77"/>
        </row>
        <row r="78">
          <cell r="A78">
            <v>176</v>
          </cell>
          <cell r="B78"/>
          <cell r="C78"/>
          <cell r="D78"/>
          <cell r="E78"/>
        </row>
        <row r="79">
          <cell r="A79">
            <v>177</v>
          </cell>
          <cell r="B79"/>
          <cell r="C79"/>
          <cell r="D79"/>
          <cell r="E79"/>
        </row>
        <row r="80">
          <cell r="A80">
            <v>178</v>
          </cell>
          <cell r="B80"/>
          <cell r="C80"/>
          <cell r="D80"/>
          <cell r="E80"/>
        </row>
        <row r="81">
          <cell r="A81">
            <v>179</v>
          </cell>
          <cell r="B81"/>
          <cell r="C81"/>
          <cell r="D81"/>
          <cell r="E81"/>
        </row>
        <row r="82">
          <cell r="A82">
            <v>180</v>
          </cell>
          <cell r="B82"/>
          <cell r="C82"/>
          <cell r="D82"/>
          <cell r="E82"/>
        </row>
        <row r="83">
          <cell r="A83">
            <v>181</v>
          </cell>
          <cell r="B83"/>
          <cell r="C83"/>
          <cell r="D83"/>
          <cell r="E83"/>
        </row>
        <row r="84">
          <cell r="A84">
            <v>182</v>
          </cell>
          <cell r="B84"/>
          <cell r="C84"/>
          <cell r="D84"/>
          <cell r="E84"/>
        </row>
        <row r="85">
          <cell r="A85">
            <v>183</v>
          </cell>
          <cell r="B85"/>
          <cell r="C85"/>
          <cell r="D85"/>
          <cell r="E85"/>
        </row>
        <row r="86">
          <cell r="A86">
            <v>184</v>
          </cell>
          <cell r="B86"/>
          <cell r="C86"/>
          <cell r="D86"/>
          <cell r="E86"/>
        </row>
        <row r="87">
          <cell r="A87">
            <v>185</v>
          </cell>
          <cell r="B87"/>
          <cell r="C87"/>
          <cell r="D87"/>
          <cell r="E87"/>
        </row>
        <row r="88">
          <cell r="A88">
            <v>186</v>
          </cell>
          <cell r="B88"/>
          <cell r="C88"/>
          <cell r="D88"/>
          <cell r="E88"/>
        </row>
        <row r="89">
          <cell r="A89">
            <v>187</v>
          </cell>
          <cell r="B89"/>
          <cell r="C89"/>
          <cell r="D89"/>
          <cell r="E89"/>
        </row>
        <row r="90">
          <cell r="A90">
            <v>188</v>
          </cell>
          <cell r="B90"/>
          <cell r="C90"/>
          <cell r="D90"/>
          <cell r="E90"/>
        </row>
        <row r="91">
          <cell r="A91">
            <v>189</v>
          </cell>
          <cell r="B91"/>
          <cell r="C91"/>
          <cell r="D91"/>
          <cell r="E91"/>
        </row>
        <row r="92">
          <cell r="A92">
            <v>190</v>
          </cell>
          <cell r="B92"/>
          <cell r="C92"/>
          <cell r="D92"/>
          <cell r="E92"/>
        </row>
        <row r="93">
          <cell r="A93">
            <v>191</v>
          </cell>
          <cell r="B93"/>
          <cell r="C93"/>
          <cell r="D93"/>
          <cell r="E93"/>
        </row>
        <row r="94">
          <cell r="A94">
            <v>192</v>
          </cell>
          <cell r="B94"/>
          <cell r="C94"/>
          <cell r="D94"/>
          <cell r="E94"/>
        </row>
        <row r="95">
          <cell r="A95">
            <v>193</v>
          </cell>
          <cell r="B95"/>
          <cell r="C95"/>
          <cell r="D95"/>
          <cell r="E95"/>
        </row>
        <row r="96">
          <cell r="A96">
            <v>194</v>
          </cell>
          <cell r="B96"/>
          <cell r="C96"/>
          <cell r="D96"/>
          <cell r="E96"/>
        </row>
        <row r="97">
          <cell r="A97">
            <v>195</v>
          </cell>
          <cell r="B97"/>
          <cell r="C97"/>
          <cell r="D97"/>
          <cell r="E97"/>
        </row>
        <row r="98">
          <cell r="A98">
            <v>196</v>
          </cell>
          <cell r="B98"/>
          <cell r="C98"/>
          <cell r="D98"/>
          <cell r="E98"/>
        </row>
        <row r="99">
          <cell r="A99">
            <v>197</v>
          </cell>
          <cell r="B99"/>
          <cell r="C99"/>
          <cell r="D99"/>
          <cell r="E99"/>
        </row>
        <row r="100">
          <cell r="A100">
            <v>198</v>
          </cell>
          <cell r="B100"/>
          <cell r="C100"/>
          <cell r="D100"/>
          <cell r="E100"/>
        </row>
        <row r="101">
          <cell r="A101">
            <v>199</v>
          </cell>
          <cell r="B101"/>
          <cell r="C101"/>
          <cell r="D101"/>
          <cell r="E101"/>
        </row>
        <row r="102">
          <cell r="A102">
            <v>200</v>
          </cell>
          <cell r="B102"/>
          <cell r="C102"/>
          <cell r="D102"/>
          <cell r="E102"/>
        </row>
        <row r="103">
          <cell r="A103">
            <v>201</v>
          </cell>
          <cell r="B103"/>
          <cell r="C103"/>
          <cell r="D103"/>
          <cell r="E103"/>
        </row>
        <row r="104">
          <cell r="A104">
            <v>202</v>
          </cell>
          <cell r="B104"/>
          <cell r="C104"/>
          <cell r="D104"/>
          <cell r="E104"/>
        </row>
        <row r="105">
          <cell r="A105">
            <v>203</v>
          </cell>
          <cell r="B105"/>
          <cell r="C105"/>
          <cell r="D105"/>
          <cell r="E105"/>
        </row>
        <row r="106">
          <cell r="A106">
            <v>204</v>
          </cell>
          <cell r="B106"/>
          <cell r="C106"/>
          <cell r="D106"/>
          <cell r="E106"/>
        </row>
        <row r="107">
          <cell r="A107">
            <v>205</v>
          </cell>
          <cell r="B107"/>
          <cell r="C107"/>
          <cell r="D107"/>
          <cell r="E107"/>
        </row>
        <row r="108">
          <cell r="A108">
            <v>206</v>
          </cell>
          <cell r="B108"/>
          <cell r="C108"/>
          <cell r="D108"/>
          <cell r="E108"/>
        </row>
        <row r="109">
          <cell r="A109">
            <v>207</v>
          </cell>
          <cell r="B109"/>
          <cell r="C109"/>
          <cell r="D109"/>
          <cell r="E109"/>
        </row>
        <row r="110">
          <cell r="A110">
            <v>208</v>
          </cell>
          <cell r="B110"/>
          <cell r="C110"/>
          <cell r="D110"/>
          <cell r="E110"/>
        </row>
        <row r="111">
          <cell r="A111">
            <v>209</v>
          </cell>
          <cell r="B111"/>
          <cell r="C111"/>
          <cell r="D111"/>
          <cell r="E111"/>
        </row>
        <row r="112">
          <cell r="A112">
            <v>210</v>
          </cell>
          <cell r="B112"/>
          <cell r="C112"/>
          <cell r="D112"/>
          <cell r="E112"/>
        </row>
        <row r="113">
          <cell r="A113">
            <v>211</v>
          </cell>
          <cell r="B113"/>
          <cell r="C113"/>
          <cell r="D113"/>
          <cell r="E113"/>
        </row>
        <row r="114">
          <cell r="A114">
            <v>212</v>
          </cell>
          <cell r="B114"/>
          <cell r="C114"/>
          <cell r="D114"/>
          <cell r="E114"/>
        </row>
        <row r="115">
          <cell r="A115">
            <v>213</v>
          </cell>
          <cell r="B115"/>
          <cell r="C115"/>
          <cell r="D115"/>
          <cell r="E115"/>
        </row>
        <row r="116">
          <cell r="A116">
            <v>214</v>
          </cell>
          <cell r="B116"/>
          <cell r="C116"/>
          <cell r="D116"/>
          <cell r="E116"/>
        </row>
        <row r="117">
          <cell r="A117">
            <v>215</v>
          </cell>
          <cell r="B117"/>
          <cell r="C117"/>
          <cell r="D117"/>
          <cell r="E117"/>
        </row>
        <row r="118">
          <cell r="A118">
            <v>216</v>
          </cell>
          <cell r="B118"/>
          <cell r="C118"/>
          <cell r="D118"/>
          <cell r="E118"/>
        </row>
        <row r="119">
          <cell r="A119">
            <v>217</v>
          </cell>
          <cell r="B119"/>
          <cell r="C119"/>
          <cell r="D119"/>
          <cell r="E119"/>
        </row>
        <row r="120">
          <cell r="A120">
            <v>218</v>
          </cell>
          <cell r="B120"/>
          <cell r="C120"/>
          <cell r="D120"/>
          <cell r="E120"/>
        </row>
        <row r="121">
          <cell r="A121">
            <v>219</v>
          </cell>
          <cell r="B121"/>
          <cell r="C121"/>
          <cell r="D121"/>
          <cell r="E121"/>
        </row>
        <row r="122">
          <cell r="A122">
            <v>220</v>
          </cell>
          <cell r="B122"/>
          <cell r="C122"/>
          <cell r="D122"/>
          <cell r="E122"/>
        </row>
        <row r="123">
          <cell r="A123">
            <v>221</v>
          </cell>
          <cell r="B123"/>
          <cell r="C123"/>
          <cell r="D123"/>
          <cell r="E123"/>
        </row>
        <row r="124">
          <cell r="A124">
            <v>222</v>
          </cell>
          <cell r="B124"/>
          <cell r="C124"/>
          <cell r="D124"/>
          <cell r="E124"/>
        </row>
        <row r="125">
          <cell r="A125">
            <v>223</v>
          </cell>
          <cell r="B125"/>
          <cell r="C125"/>
          <cell r="D125"/>
          <cell r="E125"/>
        </row>
        <row r="126">
          <cell r="A126">
            <v>224</v>
          </cell>
          <cell r="B126"/>
          <cell r="C126"/>
          <cell r="D126"/>
          <cell r="E126"/>
        </row>
        <row r="127">
          <cell r="A127">
            <v>225</v>
          </cell>
          <cell r="B127"/>
          <cell r="C127"/>
          <cell r="D127"/>
          <cell r="E127"/>
        </row>
        <row r="128">
          <cell r="A128">
            <v>226</v>
          </cell>
          <cell r="B128"/>
          <cell r="C128"/>
          <cell r="D128"/>
          <cell r="E128"/>
        </row>
        <row r="129">
          <cell r="A129">
            <v>227</v>
          </cell>
          <cell r="B129"/>
          <cell r="C129"/>
          <cell r="D129"/>
          <cell r="E129"/>
        </row>
        <row r="130">
          <cell r="A130">
            <v>228</v>
          </cell>
          <cell r="B130"/>
          <cell r="C130"/>
          <cell r="D130"/>
          <cell r="E130"/>
        </row>
        <row r="131">
          <cell r="A131">
            <v>229</v>
          </cell>
          <cell r="B131"/>
          <cell r="C131"/>
          <cell r="D131"/>
          <cell r="E131"/>
        </row>
        <row r="132">
          <cell r="A132">
            <v>230</v>
          </cell>
          <cell r="B132"/>
          <cell r="C132"/>
          <cell r="D132"/>
          <cell r="E132"/>
        </row>
        <row r="133">
          <cell r="A133">
            <v>231</v>
          </cell>
          <cell r="B133"/>
          <cell r="C133"/>
          <cell r="D133"/>
          <cell r="E133"/>
        </row>
        <row r="134">
          <cell r="A134">
            <v>232</v>
          </cell>
          <cell r="B134"/>
          <cell r="C134"/>
          <cell r="D134"/>
          <cell r="E134"/>
        </row>
        <row r="135">
          <cell r="A135">
            <v>233</v>
          </cell>
          <cell r="B135"/>
          <cell r="C135"/>
          <cell r="D135"/>
          <cell r="E135"/>
        </row>
        <row r="136">
          <cell r="A136">
            <v>234</v>
          </cell>
          <cell r="B136"/>
          <cell r="C136"/>
          <cell r="D136"/>
          <cell r="E136"/>
        </row>
        <row r="137">
          <cell r="A137">
            <v>235</v>
          </cell>
          <cell r="B137"/>
          <cell r="C137"/>
          <cell r="D137"/>
          <cell r="E137"/>
        </row>
        <row r="138">
          <cell r="A138">
            <v>236</v>
          </cell>
          <cell r="B138"/>
          <cell r="C138"/>
          <cell r="D138"/>
          <cell r="E138"/>
        </row>
        <row r="139">
          <cell r="A139">
            <v>237</v>
          </cell>
          <cell r="B139"/>
          <cell r="C139"/>
          <cell r="D139"/>
          <cell r="E139"/>
        </row>
        <row r="140">
          <cell r="A140">
            <v>238</v>
          </cell>
          <cell r="B140"/>
          <cell r="C140"/>
          <cell r="D140"/>
          <cell r="E140"/>
        </row>
        <row r="141">
          <cell r="A141">
            <v>239</v>
          </cell>
          <cell r="B141"/>
          <cell r="C141"/>
          <cell r="D141"/>
          <cell r="E141"/>
        </row>
        <row r="142">
          <cell r="A142">
            <v>240</v>
          </cell>
          <cell r="B142"/>
          <cell r="C142"/>
          <cell r="D142"/>
          <cell r="E142"/>
        </row>
        <row r="143">
          <cell r="A143">
            <v>241</v>
          </cell>
          <cell r="B143"/>
          <cell r="C143"/>
          <cell r="D143"/>
          <cell r="E143"/>
        </row>
        <row r="144">
          <cell r="A144">
            <v>242</v>
          </cell>
          <cell r="B144"/>
          <cell r="C144"/>
          <cell r="D144"/>
          <cell r="E144"/>
        </row>
        <row r="145">
          <cell r="A145">
            <v>243</v>
          </cell>
          <cell r="B145"/>
          <cell r="C145"/>
          <cell r="D145"/>
          <cell r="E145"/>
        </row>
        <row r="146">
          <cell r="A146">
            <v>244</v>
          </cell>
          <cell r="B146"/>
          <cell r="C146"/>
          <cell r="D146"/>
          <cell r="E146"/>
        </row>
        <row r="147">
          <cell r="A147">
            <v>245</v>
          </cell>
          <cell r="B147"/>
          <cell r="C147"/>
          <cell r="D147"/>
          <cell r="E147"/>
        </row>
        <row r="148">
          <cell r="A148">
            <v>246</v>
          </cell>
          <cell r="B148"/>
          <cell r="C148"/>
          <cell r="D148"/>
          <cell r="E148"/>
        </row>
        <row r="149">
          <cell r="A149">
            <v>247</v>
          </cell>
          <cell r="B149"/>
          <cell r="C149"/>
          <cell r="D149"/>
          <cell r="E149"/>
        </row>
        <row r="150">
          <cell r="A150">
            <v>248</v>
          </cell>
          <cell r="B150"/>
          <cell r="C150"/>
          <cell r="D150"/>
          <cell r="E150"/>
        </row>
        <row r="151">
          <cell r="A151">
            <v>249</v>
          </cell>
          <cell r="B151"/>
          <cell r="C151"/>
          <cell r="D151"/>
          <cell r="E151"/>
        </row>
        <row r="152">
          <cell r="A152">
            <v>250</v>
          </cell>
          <cell r="B152"/>
          <cell r="C152"/>
          <cell r="D152"/>
          <cell r="E152"/>
        </row>
        <row r="153">
          <cell r="A153">
            <v>251</v>
          </cell>
          <cell r="B153"/>
          <cell r="C153"/>
          <cell r="D153"/>
          <cell r="E153"/>
        </row>
        <row r="154">
          <cell r="A154">
            <v>252</v>
          </cell>
          <cell r="B154"/>
          <cell r="C154"/>
          <cell r="D154"/>
          <cell r="E154"/>
        </row>
        <row r="155">
          <cell r="A155">
            <v>253</v>
          </cell>
          <cell r="B155"/>
          <cell r="C155"/>
          <cell r="D155"/>
          <cell r="E155"/>
        </row>
        <row r="156">
          <cell r="A156">
            <v>254</v>
          </cell>
          <cell r="B156"/>
          <cell r="C156"/>
          <cell r="D156"/>
          <cell r="E156"/>
        </row>
        <row r="157">
          <cell r="A157">
            <v>255</v>
          </cell>
          <cell r="B157"/>
          <cell r="C157"/>
          <cell r="D157"/>
          <cell r="E157"/>
        </row>
        <row r="158">
          <cell r="A158">
            <v>256</v>
          </cell>
          <cell r="B158"/>
          <cell r="C158"/>
          <cell r="D158"/>
          <cell r="E158"/>
        </row>
        <row r="159">
          <cell r="A159">
            <v>257</v>
          </cell>
          <cell r="B159"/>
          <cell r="C159"/>
          <cell r="D159"/>
          <cell r="E159"/>
        </row>
        <row r="160">
          <cell r="A160">
            <v>258</v>
          </cell>
          <cell r="B160"/>
          <cell r="C160"/>
          <cell r="D160"/>
          <cell r="E160"/>
        </row>
        <row r="161">
          <cell r="A161">
            <v>259</v>
          </cell>
          <cell r="B161"/>
          <cell r="C161"/>
          <cell r="D161"/>
          <cell r="E161"/>
        </row>
        <row r="162">
          <cell r="A162">
            <v>260</v>
          </cell>
          <cell r="B162"/>
          <cell r="C162"/>
          <cell r="D162"/>
          <cell r="E162"/>
        </row>
        <row r="163">
          <cell r="A163">
            <v>261</v>
          </cell>
          <cell r="B163"/>
          <cell r="C163"/>
          <cell r="D163"/>
          <cell r="E163"/>
        </row>
        <row r="164">
          <cell r="A164">
            <v>262</v>
          </cell>
          <cell r="B164"/>
          <cell r="C164"/>
          <cell r="D164"/>
          <cell r="E164"/>
        </row>
        <row r="165">
          <cell r="A165">
            <v>263</v>
          </cell>
          <cell r="B165"/>
          <cell r="C165"/>
          <cell r="D165"/>
          <cell r="E165"/>
        </row>
        <row r="166">
          <cell r="A166">
            <v>264</v>
          </cell>
          <cell r="B166"/>
          <cell r="C166"/>
          <cell r="D166"/>
          <cell r="E166"/>
        </row>
        <row r="167">
          <cell r="A167">
            <v>265</v>
          </cell>
          <cell r="B167"/>
          <cell r="C167"/>
          <cell r="D167"/>
          <cell r="E167"/>
        </row>
        <row r="168">
          <cell r="A168">
            <v>266</v>
          </cell>
          <cell r="B168"/>
          <cell r="C168"/>
          <cell r="D168"/>
          <cell r="E168"/>
        </row>
        <row r="169">
          <cell r="A169">
            <v>267</v>
          </cell>
          <cell r="B169"/>
          <cell r="C169"/>
          <cell r="D169"/>
          <cell r="E169"/>
        </row>
        <row r="170">
          <cell r="A170">
            <v>268</v>
          </cell>
          <cell r="B170"/>
          <cell r="C170"/>
          <cell r="D170"/>
          <cell r="E170"/>
        </row>
        <row r="171">
          <cell r="A171">
            <v>269</v>
          </cell>
          <cell r="B171"/>
          <cell r="C171"/>
          <cell r="D171"/>
          <cell r="E171"/>
        </row>
        <row r="172">
          <cell r="A172">
            <v>270</v>
          </cell>
          <cell r="B172"/>
          <cell r="C172"/>
          <cell r="D172"/>
          <cell r="E172"/>
        </row>
        <row r="173">
          <cell r="A173">
            <v>271</v>
          </cell>
          <cell r="B173"/>
          <cell r="C173"/>
          <cell r="D173"/>
          <cell r="E173"/>
        </row>
        <row r="174">
          <cell r="A174">
            <v>272</v>
          </cell>
          <cell r="B174"/>
          <cell r="C174"/>
          <cell r="D174"/>
          <cell r="E174"/>
        </row>
        <row r="175">
          <cell r="A175">
            <v>273</v>
          </cell>
          <cell r="B175"/>
          <cell r="C175"/>
          <cell r="D175"/>
          <cell r="E175"/>
        </row>
        <row r="176">
          <cell r="A176">
            <v>274</v>
          </cell>
          <cell r="B176"/>
          <cell r="C176"/>
          <cell r="D176"/>
          <cell r="E176"/>
        </row>
        <row r="177">
          <cell r="A177">
            <v>275</v>
          </cell>
          <cell r="B177"/>
          <cell r="C177"/>
          <cell r="D177"/>
          <cell r="E177"/>
        </row>
        <row r="178">
          <cell r="A178">
            <v>276</v>
          </cell>
          <cell r="B178"/>
          <cell r="C178"/>
          <cell r="D178"/>
          <cell r="E178"/>
        </row>
        <row r="179">
          <cell r="A179">
            <v>277</v>
          </cell>
          <cell r="B179"/>
          <cell r="C179"/>
          <cell r="D179"/>
          <cell r="E179"/>
        </row>
        <row r="180">
          <cell r="A180">
            <v>278</v>
          </cell>
          <cell r="B180"/>
          <cell r="C180"/>
          <cell r="D180"/>
          <cell r="E180"/>
        </row>
        <row r="181">
          <cell r="A181">
            <v>279</v>
          </cell>
          <cell r="B181"/>
          <cell r="C181"/>
          <cell r="D181"/>
          <cell r="E181"/>
        </row>
        <row r="182">
          <cell r="A182">
            <v>280</v>
          </cell>
          <cell r="B182"/>
          <cell r="C182"/>
          <cell r="D182"/>
          <cell r="E182"/>
        </row>
        <row r="183">
          <cell r="A183">
            <v>281</v>
          </cell>
          <cell r="B183"/>
          <cell r="C183"/>
          <cell r="D183"/>
          <cell r="E183"/>
        </row>
        <row r="184">
          <cell r="A184">
            <v>282</v>
          </cell>
          <cell r="B184"/>
          <cell r="C184"/>
          <cell r="D184"/>
          <cell r="E184"/>
        </row>
        <row r="185">
          <cell r="A185">
            <v>283</v>
          </cell>
          <cell r="B185"/>
          <cell r="C185"/>
          <cell r="D185"/>
          <cell r="E185"/>
        </row>
        <row r="186">
          <cell r="A186">
            <v>284</v>
          </cell>
          <cell r="B186"/>
          <cell r="C186"/>
          <cell r="D186"/>
          <cell r="E186"/>
        </row>
        <row r="187">
          <cell r="A187">
            <v>285</v>
          </cell>
          <cell r="B187"/>
          <cell r="C187"/>
          <cell r="D187"/>
          <cell r="E187"/>
        </row>
        <row r="188">
          <cell r="A188">
            <v>286</v>
          </cell>
          <cell r="B188"/>
          <cell r="C188"/>
          <cell r="D188"/>
          <cell r="E188"/>
        </row>
        <row r="189">
          <cell r="A189">
            <v>287</v>
          </cell>
          <cell r="B189"/>
          <cell r="C189"/>
          <cell r="D189"/>
          <cell r="E189"/>
        </row>
        <row r="190">
          <cell r="A190">
            <v>288</v>
          </cell>
          <cell r="B190"/>
          <cell r="C190"/>
          <cell r="D190"/>
          <cell r="E190"/>
        </row>
        <row r="191">
          <cell r="A191">
            <v>289</v>
          </cell>
        </row>
        <row r="192">
          <cell r="A192">
            <v>290</v>
          </cell>
        </row>
        <row r="193">
          <cell r="A193">
            <v>291</v>
          </cell>
        </row>
        <row r="194">
          <cell r="A194">
            <v>292</v>
          </cell>
        </row>
        <row r="195">
          <cell r="A195">
            <v>293</v>
          </cell>
        </row>
        <row r="196">
          <cell r="A196">
            <v>294</v>
          </cell>
        </row>
        <row r="197">
          <cell r="A197">
            <v>295</v>
          </cell>
        </row>
        <row r="198">
          <cell r="A198">
            <v>296</v>
          </cell>
        </row>
        <row r="199">
          <cell r="A199">
            <v>297</v>
          </cell>
        </row>
        <row r="200">
          <cell r="A200">
            <v>298</v>
          </cell>
        </row>
        <row r="201">
          <cell r="A201">
            <v>299</v>
          </cell>
        </row>
        <row r="202">
          <cell r="A202">
            <v>300</v>
          </cell>
        </row>
        <row r="203">
          <cell r="A203">
            <v>301</v>
          </cell>
        </row>
        <row r="204">
          <cell r="A204"/>
        </row>
        <row r="205">
          <cell r="A205"/>
        </row>
        <row r="206">
          <cell r="A206"/>
        </row>
        <row r="207">
          <cell r="A207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"/>
  <sheetViews>
    <sheetView tabSelected="1" workbookViewId="0">
      <selection activeCell="H65" sqref="H65"/>
    </sheetView>
  </sheetViews>
  <sheetFormatPr defaultRowHeight="15" x14ac:dyDescent="0.25"/>
  <cols>
    <col min="1" max="1" width="6.42578125" customWidth="1"/>
    <col min="2" max="2" width="22.140625" customWidth="1"/>
    <col min="3" max="3" width="17.7109375" customWidth="1"/>
    <col min="4" max="4" width="7.5703125" customWidth="1"/>
    <col min="5" max="5" width="11.28515625" customWidth="1"/>
    <col min="7" max="7" width="13.42578125" customWidth="1"/>
    <col min="8" max="8" width="9" customWidth="1"/>
    <col min="9" max="10" width="9.140625" hidden="1" customWidth="1"/>
    <col min="11" max="11" width="6.7109375" hidden="1" customWidth="1"/>
    <col min="12" max="12" width="0.140625" customWidth="1"/>
    <col min="13" max="13" width="6.7109375" customWidth="1"/>
    <col min="14" max="14" width="1.5703125" customWidth="1"/>
    <col min="15" max="15" width="5.7109375" customWidth="1"/>
    <col min="16" max="16" width="15.140625" customWidth="1"/>
    <col min="17" max="17" width="11.85546875" customWidth="1"/>
    <col min="18" max="18" width="8.5703125" customWidth="1"/>
    <col min="19" max="19" width="14.42578125" customWidth="1"/>
    <col min="20" max="20" width="9.42578125" customWidth="1"/>
    <col min="21" max="22" width="9.140625" hidden="1" customWidth="1"/>
    <col min="23" max="23" width="1.140625" hidden="1" customWidth="1"/>
    <col min="24" max="24" width="7" customWidth="1"/>
  </cols>
  <sheetData>
    <row r="1" spans="1:24" ht="24" thickBot="1" x14ac:dyDescent="0.4">
      <c r="A1" s="6"/>
      <c r="B1" s="17" t="s">
        <v>31</v>
      </c>
      <c r="C1" s="1"/>
      <c r="D1" s="1"/>
      <c r="E1" s="7"/>
      <c r="F1" s="7"/>
      <c r="G1" s="7"/>
      <c r="H1" s="7"/>
      <c r="I1" s="8"/>
      <c r="J1" s="7"/>
      <c r="K1" s="7"/>
      <c r="L1" s="7"/>
      <c r="M1" s="7"/>
    </row>
    <row r="2" spans="1:24" x14ac:dyDescent="0.25">
      <c r="A2" s="9"/>
      <c r="E2" s="7"/>
      <c r="F2" s="7"/>
      <c r="G2" s="7"/>
      <c r="H2" s="7"/>
      <c r="I2" s="8"/>
      <c r="J2" s="7"/>
      <c r="K2" s="7"/>
      <c r="L2" s="7"/>
      <c r="M2" s="7"/>
    </row>
    <row r="3" spans="1:24" ht="15.75" x14ac:dyDescent="0.25">
      <c r="A3" s="9"/>
      <c r="B3" s="18" t="s">
        <v>7</v>
      </c>
      <c r="C3" s="10"/>
      <c r="E3" s="7"/>
      <c r="F3" s="7"/>
      <c r="G3" s="7"/>
      <c r="H3" s="7"/>
      <c r="I3" s="8"/>
      <c r="J3" s="7"/>
      <c r="K3" s="7"/>
      <c r="L3" s="7"/>
      <c r="M3" s="7"/>
    </row>
    <row r="4" spans="1:24" ht="15.75" x14ac:dyDescent="0.25">
      <c r="A4" s="9"/>
      <c r="B4" s="11"/>
      <c r="C4" s="10"/>
      <c r="E4" s="7"/>
      <c r="F4" s="7"/>
      <c r="G4" s="7"/>
      <c r="H4" s="7"/>
      <c r="I4" s="8"/>
      <c r="J4" s="7"/>
      <c r="K4" s="7"/>
      <c r="L4" s="7"/>
      <c r="M4" s="7"/>
    </row>
    <row r="5" spans="1:24" ht="15.75" x14ac:dyDescent="0.25">
      <c r="A5" s="23">
        <f>A4+1</f>
        <v>1</v>
      </c>
      <c r="B5" s="4" t="s">
        <v>118</v>
      </c>
      <c r="C5" s="4" t="s">
        <v>25</v>
      </c>
      <c r="D5" s="12" t="s">
        <v>119</v>
      </c>
      <c r="E5" s="15" t="s">
        <v>0</v>
      </c>
      <c r="F5" s="15" t="s">
        <v>1</v>
      </c>
      <c r="G5" s="15" t="s">
        <v>2</v>
      </c>
      <c r="H5" s="15" t="s">
        <v>3</v>
      </c>
      <c r="I5" s="15"/>
      <c r="J5" s="15"/>
      <c r="K5" s="15"/>
      <c r="L5" s="15"/>
      <c r="M5" s="16" t="s">
        <v>6</v>
      </c>
    </row>
    <row r="6" spans="1:24" ht="15.75" x14ac:dyDescent="0.25">
      <c r="A6" s="23">
        <f>A5+1</f>
        <v>2</v>
      </c>
      <c r="B6" s="78" t="s">
        <v>32</v>
      </c>
      <c r="C6" s="78" t="s">
        <v>33</v>
      </c>
      <c r="D6" s="79">
        <v>11</v>
      </c>
      <c r="E6" s="35">
        <v>100</v>
      </c>
      <c r="F6" s="32">
        <v>100</v>
      </c>
      <c r="G6" s="32">
        <v>100</v>
      </c>
      <c r="H6" s="32">
        <v>99</v>
      </c>
      <c r="I6" s="25"/>
      <c r="J6" s="25"/>
      <c r="K6" s="25"/>
      <c r="L6" s="25"/>
      <c r="M6" s="25">
        <f>SUM(E6:J6)-K6-L6</f>
        <v>399</v>
      </c>
      <c r="O6" s="5"/>
      <c r="P6" s="76" t="s">
        <v>16</v>
      </c>
      <c r="Q6" s="76" t="s">
        <v>0</v>
      </c>
      <c r="R6" s="73" t="s">
        <v>1</v>
      </c>
      <c r="S6" s="74" t="s">
        <v>2</v>
      </c>
      <c r="T6" s="74" t="s">
        <v>3</v>
      </c>
      <c r="U6" s="74"/>
      <c r="V6" s="74"/>
      <c r="W6" s="74"/>
      <c r="X6" s="75" t="s">
        <v>6</v>
      </c>
    </row>
    <row r="7" spans="1:24" ht="15.75" x14ac:dyDescent="0.25">
      <c r="A7" s="23">
        <f>A6+1</f>
        <v>3</v>
      </c>
      <c r="B7" s="78" t="s">
        <v>34</v>
      </c>
      <c r="C7" s="78" t="s">
        <v>35</v>
      </c>
      <c r="D7" s="79">
        <v>10</v>
      </c>
      <c r="E7" s="35">
        <v>99</v>
      </c>
      <c r="F7" s="32">
        <v>99</v>
      </c>
      <c r="G7" s="32">
        <v>99</v>
      </c>
      <c r="H7" s="32">
        <v>97</v>
      </c>
      <c r="I7" s="32"/>
      <c r="J7" s="32"/>
      <c r="K7" s="32"/>
      <c r="L7" s="32"/>
      <c r="M7" s="32">
        <f>SUM(E7:J7)-K7-L7</f>
        <v>394</v>
      </c>
      <c r="O7" s="5">
        <v>1</v>
      </c>
      <c r="P7" s="66" t="s">
        <v>12</v>
      </c>
      <c r="Q7" s="66">
        <v>267</v>
      </c>
      <c r="R7" s="77">
        <v>281</v>
      </c>
      <c r="S7" s="64">
        <v>274</v>
      </c>
      <c r="T7" s="64">
        <v>274</v>
      </c>
      <c r="U7" s="64"/>
      <c r="V7" s="64"/>
      <c r="W7" s="64"/>
      <c r="X7" s="64">
        <f t="shared" ref="X7:X32" si="0">SUM(Q7:U7)-V7-W7</f>
        <v>1096</v>
      </c>
    </row>
    <row r="8" spans="1:24" ht="15.75" x14ac:dyDescent="0.25">
      <c r="A8" s="23">
        <f>A7+1</f>
        <v>4</v>
      </c>
      <c r="B8" s="78" t="s">
        <v>44</v>
      </c>
      <c r="C8" s="78" t="s">
        <v>45</v>
      </c>
      <c r="D8" s="79">
        <v>10</v>
      </c>
      <c r="E8" s="35">
        <v>93</v>
      </c>
      <c r="F8" s="32">
        <v>98</v>
      </c>
      <c r="G8" s="32">
        <v>98</v>
      </c>
      <c r="H8" s="32">
        <v>98</v>
      </c>
      <c r="I8" s="25"/>
      <c r="J8" s="25"/>
      <c r="K8" s="25"/>
      <c r="L8" s="25"/>
      <c r="M8" s="25">
        <f>SUM(E8:J8)-K8-L8</f>
        <v>387</v>
      </c>
      <c r="O8" s="5">
        <v>2</v>
      </c>
      <c r="P8" s="66" t="s">
        <v>18</v>
      </c>
      <c r="Q8" s="66">
        <v>266</v>
      </c>
      <c r="R8" s="77">
        <v>282</v>
      </c>
      <c r="S8" s="64">
        <v>282</v>
      </c>
      <c r="T8" s="64">
        <v>263</v>
      </c>
      <c r="U8" s="64"/>
      <c r="V8" s="64"/>
      <c r="W8" s="64"/>
      <c r="X8" s="64">
        <f t="shared" si="0"/>
        <v>1093</v>
      </c>
    </row>
    <row r="9" spans="1:24" ht="15.75" x14ac:dyDescent="0.25">
      <c r="A9" s="23">
        <f>A8+1</f>
        <v>5</v>
      </c>
      <c r="B9" s="70" t="s">
        <v>43</v>
      </c>
      <c r="C9" s="70" t="s">
        <v>33</v>
      </c>
      <c r="D9" s="72">
        <v>9</v>
      </c>
      <c r="E9" s="35">
        <v>94</v>
      </c>
      <c r="F9" s="32">
        <v>97</v>
      </c>
      <c r="G9" s="32">
        <v>97</v>
      </c>
      <c r="H9" s="32">
        <v>95</v>
      </c>
      <c r="I9" s="25"/>
      <c r="J9" s="25"/>
      <c r="K9" s="25"/>
      <c r="L9" s="25"/>
      <c r="M9" s="25">
        <f>SUM(E9:J9)-K9-L9</f>
        <v>383</v>
      </c>
      <c r="O9" s="5">
        <v>3</v>
      </c>
      <c r="P9" s="66" t="s">
        <v>15</v>
      </c>
      <c r="Q9" s="66">
        <v>248</v>
      </c>
      <c r="R9" s="77">
        <v>281</v>
      </c>
      <c r="S9" s="64">
        <v>276</v>
      </c>
      <c r="T9" s="64">
        <v>284</v>
      </c>
      <c r="U9" s="64"/>
      <c r="V9" s="64"/>
      <c r="W9" s="64"/>
      <c r="X9" s="64">
        <f t="shared" si="0"/>
        <v>1089</v>
      </c>
    </row>
    <row r="10" spans="1:24" ht="15.75" x14ac:dyDescent="0.25">
      <c r="A10" s="23">
        <f t="shared" ref="A10:A73" si="1">A9+1</f>
        <v>6</v>
      </c>
      <c r="B10" s="70" t="s">
        <v>48</v>
      </c>
      <c r="C10" s="70" t="s">
        <v>49</v>
      </c>
      <c r="D10" s="72">
        <v>11</v>
      </c>
      <c r="E10" s="35">
        <v>91</v>
      </c>
      <c r="F10" s="25">
        <v>94</v>
      </c>
      <c r="G10" s="25">
        <v>96</v>
      </c>
      <c r="H10" s="25">
        <v>96</v>
      </c>
      <c r="I10" s="32"/>
      <c r="J10" s="32"/>
      <c r="K10" s="32"/>
      <c r="L10" s="32"/>
      <c r="M10" s="32">
        <f>SUM(E10:J10)-K10-L10</f>
        <v>377</v>
      </c>
      <c r="O10" s="19">
        <v>4</v>
      </c>
      <c r="P10" s="67" t="s">
        <v>159</v>
      </c>
      <c r="Q10" s="66">
        <v>255</v>
      </c>
      <c r="R10" s="77">
        <v>260</v>
      </c>
      <c r="S10" s="64">
        <v>255</v>
      </c>
      <c r="T10" s="64">
        <v>251</v>
      </c>
      <c r="U10" s="64"/>
      <c r="V10" s="64"/>
      <c r="W10" s="64"/>
      <c r="X10" s="64">
        <f t="shared" si="0"/>
        <v>1021</v>
      </c>
    </row>
    <row r="11" spans="1:24" ht="15.75" x14ac:dyDescent="0.25">
      <c r="A11" s="23">
        <f t="shared" si="1"/>
        <v>7</v>
      </c>
      <c r="B11" s="22" t="s">
        <v>50</v>
      </c>
      <c r="C11" s="22" t="s">
        <v>51</v>
      </c>
      <c r="D11" s="48">
        <v>11</v>
      </c>
      <c r="E11" s="35">
        <v>90</v>
      </c>
      <c r="F11" s="25">
        <v>93</v>
      </c>
      <c r="G11" s="25">
        <v>95</v>
      </c>
      <c r="H11" s="25">
        <v>93</v>
      </c>
      <c r="I11" s="25"/>
      <c r="J11" s="25"/>
      <c r="K11" s="25"/>
      <c r="L11" s="25"/>
      <c r="M11" s="25">
        <f>SUM(E11:J11)-K11-L11</f>
        <v>371</v>
      </c>
      <c r="O11" s="19">
        <v>5</v>
      </c>
      <c r="P11" s="66" t="s">
        <v>19</v>
      </c>
      <c r="Q11" s="66">
        <v>241</v>
      </c>
      <c r="R11" s="67">
        <v>266</v>
      </c>
      <c r="S11" s="65">
        <v>263</v>
      </c>
      <c r="T11" s="65">
        <v>234</v>
      </c>
      <c r="U11" s="65"/>
      <c r="V11" s="65"/>
      <c r="W11" s="65"/>
      <c r="X11" s="65">
        <f t="shared" si="0"/>
        <v>1004</v>
      </c>
    </row>
    <row r="12" spans="1:24" ht="15.75" x14ac:dyDescent="0.25">
      <c r="A12" s="23">
        <f t="shared" si="1"/>
        <v>8</v>
      </c>
      <c r="B12" s="22" t="s">
        <v>55</v>
      </c>
      <c r="C12" s="22" t="s">
        <v>56</v>
      </c>
      <c r="D12" s="48">
        <v>9</v>
      </c>
      <c r="E12" s="35">
        <v>86</v>
      </c>
      <c r="F12" s="25">
        <v>88</v>
      </c>
      <c r="G12" s="25">
        <v>93</v>
      </c>
      <c r="H12" s="25">
        <v>83</v>
      </c>
      <c r="I12" s="25"/>
      <c r="J12" s="25"/>
      <c r="K12" s="25"/>
      <c r="L12" s="25"/>
      <c r="M12" s="25">
        <f>SUM(E12:J12)-K12-L12</f>
        <v>350</v>
      </c>
      <c r="O12" s="19">
        <v>6</v>
      </c>
      <c r="P12" s="67" t="s">
        <v>120</v>
      </c>
      <c r="Q12" s="66">
        <v>214</v>
      </c>
      <c r="R12" s="77">
        <v>254</v>
      </c>
      <c r="S12" s="64">
        <v>268</v>
      </c>
      <c r="T12" s="64">
        <v>249</v>
      </c>
      <c r="U12" s="64"/>
      <c r="V12" s="64"/>
      <c r="W12" s="64"/>
      <c r="X12" s="64">
        <f t="shared" si="0"/>
        <v>985</v>
      </c>
    </row>
    <row r="13" spans="1:24" ht="15.75" x14ac:dyDescent="0.25">
      <c r="A13" s="23">
        <f t="shared" si="1"/>
        <v>9</v>
      </c>
      <c r="B13" s="70" t="s">
        <v>59</v>
      </c>
      <c r="C13" s="70" t="s">
        <v>35</v>
      </c>
      <c r="D13" s="72">
        <v>12</v>
      </c>
      <c r="E13" s="27">
        <v>83</v>
      </c>
      <c r="F13" s="25">
        <v>83</v>
      </c>
      <c r="G13" s="25">
        <v>94</v>
      </c>
      <c r="H13" s="25">
        <v>87</v>
      </c>
      <c r="I13" s="25"/>
      <c r="J13" s="25"/>
      <c r="K13" s="25"/>
      <c r="L13" s="25"/>
      <c r="M13" s="25">
        <f>SUM(E13:J13)-K13-L13</f>
        <v>347</v>
      </c>
      <c r="O13" s="19">
        <v>7</v>
      </c>
      <c r="P13" s="67" t="s">
        <v>27</v>
      </c>
      <c r="Q13" s="67">
        <v>157</v>
      </c>
      <c r="R13" s="77">
        <v>169</v>
      </c>
      <c r="S13" s="64">
        <v>216</v>
      </c>
      <c r="T13" s="64">
        <v>207</v>
      </c>
      <c r="U13" s="64"/>
      <c r="V13" s="64"/>
      <c r="W13" s="64"/>
      <c r="X13" s="64">
        <f t="shared" si="0"/>
        <v>749</v>
      </c>
    </row>
    <row r="14" spans="1:24" ht="15.75" x14ac:dyDescent="0.25">
      <c r="A14" s="23">
        <f t="shared" si="1"/>
        <v>10</v>
      </c>
      <c r="B14" s="20" t="s">
        <v>66</v>
      </c>
      <c r="C14" s="20" t="s">
        <v>56</v>
      </c>
      <c r="D14" s="21">
        <v>12</v>
      </c>
      <c r="E14" s="26">
        <v>76</v>
      </c>
      <c r="F14" s="25">
        <v>84</v>
      </c>
      <c r="G14" s="25">
        <v>89</v>
      </c>
      <c r="H14" s="25">
        <v>82</v>
      </c>
      <c r="I14" s="25"/>
      <c r="J14" s="25"/>
      <c r="K14" s="25"/>
      <c r="L14" s="25"/>
      <c r="M14" s="25">
        <f>SUM(E14:J14)-K14-L14</f>
        <v>331</v>
      </c>
      <c r="O14" s="19">
        <v>8</v>
      </c>
      <c r="P14" s="67" t="s">
        <v>14</v>
      </c>
      <c r="Q14" s="66">
        <v>172</v>
      </c>
      <c r="R14" s="77">
        <v>161</v>
      </c>
      <c r="S14" s="64">
        <v>147</v>
      </c>
      <c r="T14" s="64">
        <v>183</v>
      </c>
      <c r="U14" s="64"/>
      <c r="V14" s="64"/>
      <c r="W14" s="64"/>
      <c r="X14" s="64">
        <f t="shared" si="0"/>
        <v>663</v>
      </c>
    </row>
    <row r="15" spans="1:24" ht="15.75" x14ac:dyDescent="0.25">
      <c r="A15" s="23">
        <f t="shared" si="1"/>
        <v>11</v>
      </c>
      <c r="B15" s="62" t="s">
        <v>61</v>
      </c>
      <c r="C15" s="62" t="s">
        <v>51</v>
      </c>
      <c r="D15" s="71">
        <v>9</v>
      </c>
      <c r="E15" s="27">
        <v>81</v>
      </c>
      <c r="F15" s="25">
        <v>89</v>
      </c>
      <c r="G15" s="25">
        <v>82</v>
      </c>
      <c r="H15" s="25">
        <v>77</v>
      </c>
      <c r="I15" s="25"/>
      <c r="J15" s="25"/>
      <c r="K15" s="25"/>
      <c r="L15" s="25"/>
      <c r="M15" s="25">
        <f>SUM(E15:J15)-K15-L15</f>
        <v>329</v>
      </c>
      <c r="O15" s="19">
        <v>9</v>
      </c>
      <c r="P15" s="67" t="s">
        <v>11</v>
      </c>
      <c r="Q15" s="67">
        <v>105</v>
      </c>
      <c r="R15" s="77">
        <v>121</v>
      </c>
      <c r="S15" s="64">
        <v>225</v>
      </c>
      <c r="T15" s="64">
        <v>127</v>
      </c>
      <c r="U15" s="64"/>
      <c r="V15" s="64"/>
      <c r="W15" s="64"/>
      <c r="X15" s="64">
        <f t="shared" si="0"/>
        <v>578</v>
      </c>
    </row>
    <row r="16" spans="1:24" ht="15.75" x14ac:dyDescent="0.25">
      <c r="A16" s="23">
        <f t="shared" si="1"/>
        <v>12</v>
      </c>
      <c r="B16" s="62" t="s">
        <v>58</v>
      </c>
      <c r="C16" s="62" t="s">
        <v>51</v>
      </c>
      <c r="D16" s="71">
        <v>11</v>
      </c>
      <c r="E16" s="27">
        <v>84</v>
      </c>
      <c r="F16" s="25">
        <v>78</v>
      </c>
      <c r="G16" s="25">
        <v>78</v>
      </c>
      <c r="H16" s="25">
        <v>81</v>
      </c>
      <c r="I16" s="25"/>
      <c r="J16" s="25"/>
      <c r="K16" s="25"/>
      <c r="L16" s="25"/>
      <c r="M16" s="25">
        <f>SUM(E16:J16)-K16-L16</f>
        <v>321</v>
      </c>
      <c r="O16" s="19">
        <v>10</v>
      </c>
      <c r="P16" s="66" t="s">
        <v>10</v>
      </c>
      <c r="Q16" s="66">
        <v>51</v>
      </c>
      <c r="R16" s="67">
        <v>148</v>
      </c>
      <c r="S16" s="65">
        <v>87</v>
      </c>
      <c r="T16" s="65">
        <v>176</v>
      </c>
      <c r="U16" s="65"/>
      <c r="V16" s="65"/>
      <c r="W16" s="65"/>
      <c r="X16" s="65">
        <f t="shared" si="0"/>
        <v>462</v>
      </c>
    </row>
    <row r="17" spans="1:24" ht="15.75" x14ac:dyDescent="0.25">
      <c r="A17" s="23">
        <f t="shared" si="1"/>
        <v>13</v>
      </c>
      <c r="B17" s="20" t="s">
        <v>65</v>
      </c>
      <c r="C17" s="20" t="s">
        <v>45</v>
      </c>
      <c r="D17" s="21">
        <v>12</v>
      </c>
      <c r="E17" s="26">
        <v>77</v>
      </c>
      <c r="F17" s="25">
        <v>87</v>
      </c>
      <c r="G17" s="25">
        <v>88</v>
      </c>
      <c r="H17" s="25">
        <v>64</v>
      </c>
      <c r="I17" s="25"/>
      <c r="J17" s="25"/>
      <c r="K17" s="25"/>
      <c r="L17" s="25"/>
      <c r="M17" s="25">
        <f>SUM(E17:J17)-K17-L17</f>
        <v>316</v>
      </c>
      <c r="O17" s="19">
        <v>11</v>
      </c>
      <c r="P17" s="67" t="s">
        <v>13</v>
      </c>
      <c r="Q17" s="66">
        <v>201</v>
      </c>
      <c r="R17" s="77">
        <v>127</v>
      </c>
      <c r="S17" s="64">
        <v>0</v>
      </c>
      <c r="T17" s="64">
        <v>126</v>
      </c>
      <c r="U17" s="64"/>
      <c r="V17" s="64"/>
      <c r="W17" s="64"/>
      <c r="X17" s="64">
        <f t="shared" si="0"/>
        <v>454</v>
      </c>
    </row>
    <row r="18" spans="1:24" ht="15.75" x14ac:dyDescent="0.25">
      <c r="A18" s="23">
        <f t="shared" si="1"/>
        <v>14</v>
      </c>
      <c r="B18" s="20" t="s">
        <v>64</v>
      </c>
      <c r="C18" s="20" t="s">
        <v>45</v>
      </c>
      <c r="D18" s="21">
        <v>9</v>
      </c>
      <c r="E18" s="26">
        <v>78</v>
      </c>
      <c r="F18" s="25">
        <v>74</v>
      </c>
      <c r="G18" s="25">
        <v>90</v>
      </c>
      <c r="H18" s="25">
        <v>72</v>
      </c>
      <c r="I18" s="32"/>
      <c r="J18" s="32"/>
      <c r="K18" s="32"/>
      <c r="L18" s="32"/>
      <c r="M18" s="32">
        <f>SUM(E18:J18)-K18-L18</f>
        <v>314</v>
      </c>
      <c r="O18" s="19">
        <v>12</v>
      </c>
      <c r="P18" s="67" t="s">
        <v>26</v>
      </c>
      <c r="Q18" s="67">
        <v>227</v>
      </c>
      <c r="R18" s="77">
        <v>0</v>
      </c>
      <c r="S18" s="64">
        <v>0</v>
      </c>
      <c r="T18" s="64">
        <v>90</v>
      </c>
      <c r="U18" s="64"/>
      <c r="V18" s="64"/>
      <c r="W18" s="64"/>
      <c r="X18" s="64">
        <f t="shared" si="0"/>
        <v>317</v>
      </c>
    </row>
    <row r="19" spans="1:24" ht="15.75" x14ac:dyDescent="0.25">
      <c r="A19" s="23">
        <f t="shared" si="1"/>
        <v>15</v>
      </c>
      <c r="B19" s="20" t="s">
        <v>69</v>
      </c>
      <c r="C19" s="20" t="s">
        <v>33</v>
      </c>
      <c r="D19" s="21">
        <v>9</v>
      </c>
      <c r="E19" s="26">
        <v>72</v>
      </c>
      <c r="F19" s="25">
        <v>77</v>
      </c>
      <c r="G19" s="25">
        <v>85</v>
      </c>
      <c r="H19" s="25">
        <v>69</v>
      </c>
      <c r="I19" s="25"/>
      <c r="J19" s="25"/>
      <c r="K19" s="25"/>
      <c r="L19" s="25"/>
      <c r="M19" s="25">
        <f>SUM(E19:J19)-K19-L19</f>
        <v>303</v>
      </c>
      <c r="O19" s="19">
        <v>13</v>
      </c>
      <c r="P19" s="67" t="s">
        <v>124</v>
      </c>
      <c r="Q19" s="66">
        <v>48</v>
      </c>
      <c r="R19" s="77">
        <v>72</v>
      </c>
      <c r="S19" s="64">
        <v>92</v>
      </c>
      <c r="T19" s="64">
        <v>80</v>
      </c>
      <c r="U19" s="64"/>
      <c r="V19" s="64"/>
      <c r="W19" s="64"/>
      <c r="X19" s="64">
        <f t="shared" si="0"/>
        <v>292</v>
      </c>
    </row>
    <row r="20" spans="1:24" ht="15.75" x14ac:dyDescent="0.25">
      <c r="A20" s="23">
        <f t="shared" si="1"/>
        <v>16</v>
      </c>
      <c r="B20" s="20" t="s">
        <v>67</v>
      </c>
      <c r="C20" s="20" t="s">
        <v>35</v>
      </c>
      <c r="D20" s="21">
        <v>9</v>
      </c>
      <c r="E20" s="26">
        <v>75</v>
      </c>
      <c r="F20" s="25">
        <v>76</v>
      </c>
      <c r="G20" s="25">
        <v>81</v>
      </c>
      <c r="H20" s="25">
        <v>62</v>
      </c>
      <c r="I20" s="25"/>
      <c r="J20" s="25"/>
      <c r="K20" s="25"/>
      <c r="L20" s="25"/>
      <c r="M20" s="25">
        <f>SUM(E20:J20)-K20-L20</f>
        <v>294</v>
      </c>
      <c r="O20" s="19">
        <v>14</v>
      </c>
      <c r="P20" s="67" t="s">
        <v>23</v>
      </c>
      <c r="Q20" s="67">
        <v>273</v>
      </c>
      <c r="R20" s="77">
        <v>0</v>
      </c>
      <c r="S20" s="64">
        <v>0</v>
      </c>
      <c r="T20" s="64">
        <v>0</v>
      </c>
      <c r="U20" s="64"/>
      <c r="V20" s="64"/>
      <c r="W20" s="64"/>
      <c r="X20" s="64">
        <f t="shared" si="0"/>
        <v>273</v>
      </c>
    </row>
    <row r="21" spans="1:24" ht="15.75" x14ac:dyDescent="0.25">
      <c r="A21" s="23">
        <f t="shared" si="1"/>
        <v>17</v>
      </c>
      <c r="B21" s="20" t="s">
        <v>95</v>
      </c>
      <c r="C21" s="20" t="s">
        <v>96</v>
      </c>
      <c r="D21" s="21">
        <v>11</v>
      </c>
      <c r="E21" s="26">
        <v>48</v>
      </c>
      <c r="F21" s="25">
        <v>72</v>
      </c>
      <c r="G21" s="25">
        <v>92</v>
      </c>
      <c r="H21" s="25">
        <v>80</v>
      </c>
      <c r="I21" s="25"/>
      <c r="J21" s="25"/>
      <c r="K21" s="25"/>
      <c r="L21" s="25"/>
      <c r="M21" s="25">
        <f>SUM(E21:J21)-K21-L21</f>
        <v>292</v>
      </c>
      <c r="O21" s="19">
        <v>15</v>
      </c>
      <c r="P21" s="67" t="s">
        <v>30</v>
      </c>
      <c r="Q21" s="67">
        <v>98</v>
      </c>
      <c r="R21" s="77">
        <v>0</v>
      </c>
      <c r="S21" s="64">
        <v>0</v>
      </c>
      <c r="T21" s="64">
        <v>100</v>
      </c>
      <c r="U21" s="64"/>
      <c r="V21" s="64"/>
      <c r="W21" s="64"/>
      <c r="X21" s="64">
        <f t="shared" si="0"/>
        <v>198</v>
      </c>
    </row>
    <row r="22" spans="1:24" ht="15.75" x14ac:dyDescent="0.25">
      <c r="A22" s="23">
        <f t="shared" si="1"/>
        <v>18</v>
      </c>
      <c r="B22" s="20" t="s">
        <v>90</v>
      </c>
      <c r="C22" s="20" t="s">
        <v>56</v>
      </c>
      <c r="D22" s="21">
        <v>11</v>
      </c>
      <c r="E22" s="26">
        <v>52</v>
      </c>
      <c r="F22" s="25">
        <v>65</v>
      </c>
      <c r="G22" s="25">
        <v>86</v>
      </c>
      <c r="H22" s="25">
        <v>84</v>
      </c>
      <c r="I22" s="25"/>
      <c r="J22" s="25"/>
      <c r="K22" s="25"/>
      <c r="L22" s="25"/>
      <c r="M22" s="25">
        <f>SUM(E22:J22)-K22-L22</f>
        <v>287</v>
      </c>
      <c r="O22" s="19">
        <v>16</v>
      </c>
      <c r="P22" s="67" t="s">
        <v>122</v>
      </c>
      <c r="Q22" s="66">
        <v>92</v>
      </c>
      <c r="R22" s="67">
        <v>95</v>
      </c>
      <c r="S22" s="65">
        <v>0</v>
      </c>
      <c r="T22" s="65">
        <v>0</v>
      </c>
      <c r="U22" s="65"/>
      <c r="V22" s="65"/>
      <c r="W22" s="65"/>
      <c r="X22" s="65">
        <f t="shared" si="0"/>
        <v>187</v>
      </c>
    </row>
    <row r="23" spans="1:24" ht="15.75" x14ac:dyDescent="0.25">
      <c r="A23" s="23">
        <f t="shared" si="1"/>
        <v>19</v>
      </c>
      <c r="B23" s="20" t="s">
        <v>76</v>
      </c>
      <c r="C23" s="20" t="s">
        <v>35</v>
      </c>
      <c r="D23" s="21">
        <v>10</v>
      </c>
      <c r="E23" s="26">
        <v>65</v>
      </c>
      <c r="F23" s="25">
        <v>73</v>
      </c>
      <c r="G23" s="25">
        <v>77</v>
      </c>
      <c r="H23" s="25">
        <v>70</v>
      </c>
      <c r="I23" s="25"/>
      <c r="J23" s="25"/>
      <c r="K23" s="25"/>
      <c r="L23" s="25"/>
      <c r="M23" s="25">
        <f>SUM(E23:J23)-K23-L23</f>
        <v>285</v>
      </c>
      <c r="O23" s="19">
        <v>17</v>
      </c>
      <c r="P23" s="67" t="s">
        <v>121</v>
      </c>
      <c r="Q23" s="67">
        <v>166</v>
      </c>
      <c r="R23" s="67">
        <v>0</v>
      </c>
      <c r="S23" s="65">
        <v>0</v>
      </c>
      <c r="T23" s="65">
        <v>0</v>
      </c>
      <c r="U23" s="65"/>
      <c r="V23" s="65"/>
      <c r="W23" s="65"/>
      <c r="X23" s="65">
        <f t="shared" si="0"/>
        <v>166</v>
      </c>
    </row>
    <row r="24" spans="1:24" ht="15.75" x14ac:dyDescent="0.25">
      <c r="A24" s="23">
        <f t="shared" si="1"/>
        <v>20</v>
      </c>
      <c r="B24" s="33" t="s">
        <v>205</v>
      </c>
      <c r="C24" s="26" t="s">
        <v>33</v>
      </c>
      <c r="D24" s="21">
        <v>11</v>
      </c>
      <c r="E24" s="35">
        <v>68</v>
      </c>
      <c r="F24" s="25">
        <v>85</v>
      </c>
      <c r="G24" s="25">
        <v>71</v>
      </c>
      <c r="H24" s="25">
        <v>58</v>
      </c>
      <c r="I24" s="25"/>
      <c r="J24" s="25"/>
      <c r="K24" s="25"/>
      <c r="L24" s="25"/>
      <c r="M24" s="25">
        <f>SUM(E24:J24)-K24-L24</f>
        <v>282</v>
      </c>
      <c r="O24" s="19">
        <v>18</v>
      </c>
      <c r="P24" s="67" t="s">
        <v>161</v>
      </c>
      <c r="Q24" s="66">
        <v>0</v>
      </c>
      <c r="R24" s="77">
        <v>39</v>
      </c>
      <c r="S24" s="64">
        <v>56</v>
      </c>
      <c r="T24" s="64">
        <v>36</v>
      </c>
      <c r="U24" s="64"/>
      <c r="V24" s="64"/>
      <c r="W24" s="64"/>
      <c r="X24" s="64">
        <f t="shared" si="0"/>
        <v>131</v>
      </c>
    </row>
    <row r="25" spans="1:24" ht="15.75" x14ac:dyDescent="0.25">
      <c r="A25" s="23">
        <f t="shared" si="1"/>
        <v>21</v>
      </c>
      <c r="B25" s="20" t="s">
        <v>81</v>
      </c>
      <c r="C25" s="20" t="s">
        <v>75</v>
      </c>
      <c r="D25" s="21">
        <v>10</v>
      </c>
      <c r="E25" s="26">
        <v>62</v>
      </c>
      <c r="F25" s="25">
        <v>66</v>
      </c>
      <c r="G25" s="25">
        <v>80</v>
      </c>
      <c r="H25" s="25">
        <v>73</v>
      </c>
      <c r="I25" s="25"/>
      <c r="J25" s="25"/>
      <c r="K25" s="25"/>
      <c r="L25" s="25"/>
      <c r="M25" s="25">
        <f>SUM(E25:J25)-K25-L25</f>
        <v>281</v>
      </c>
      <c r="O25" s="19">
        <v>19</v>
      </c>
      <c r="P25" s="67" t="s">
        <v>148</v>
      </c>
      <c r="Q25" s="67">
        <v>0</v>
      </c>
      <c r="R25" s="67">
        <v>27</v>
      </c>
      <c r="S25" s="65">
        <v>49</v>
      </c>
      <c r="T25" s="65">
        <v>23</v>
      </c>
      <c r="U25" s="65"/>
      <c r="V25" s="65"/>
      <c r="W25" s="65"/>
      <c r="X25" s="65">
        <f t="shared" si="0"/>
        <v>99</v>
      </c>
    </row>
    <row r="26" spans="1:24" ht="15.75" x14ac:dyDescent="0.25">
      <c r="A26" s="23">
        <f t="shared" si="1"/>
        <v>22</v>
      </c>
      <c r="B26" s="20" t="s">
        <v>84</v>
      </c>
      <c r="C26" s="20" t="s">
        <v>49</v>
      </c>
      <c r="D26" s="21">
        <v>10</v>
      </c>
      <c r="E26" s="26">
        <v>59</v>
      </c>
      <c r="F26" s="25">
        <v>71</v>
      </c>
      <c r="G26" s="25">
        <v>84</v>
      </c>
      <c r="H26" s="25">
        <v>61</v>
      </c>
      <c r="I26" s="25"/>
      <c r="J26" s="25"/>
      <c r="K26" s="25"/>
      <c r="L26" s="25"/>
      <c r="M26" s="25">
        <f>SUM(E26:J26)-K26-L26</f>
        <v>275</v>
      </c>
      <c r="O26" s="19">
        <v>20</v>
      </c>
      <c r="P26" s="67" t="s">
        <v>158</v>
      </c>
      <c r="Q26" s="67">
        <v>0</v>
      </c>
      <c r="R26" s="67">
        <v>26</v>
      </c>
      <c r="S26" s="65">
        <v>48</v>
      </c>
      <c r="T26" s="65">
        <v>22</v>
      </c>
      <c r="U26" s="65"/>
      <c r="V26" s="65"/>
      <c r="W26" s="65"/>
      <c r="X26" s="65">
        <f t="shared" si="0"/>
        <v>96</v>
      </c>
    </row>
    <row r="27" spans="1:24" ht="15.75" x14ac:dyDescent="0.25">
      <c r="A27" s="23">
        <f t="shared" si="1"/>
        <v>23</v>
      </c>
      <c r="B27" s="20" t="s">
        <v>89</v>
      </c>
      <c r="C27" s="20" t="s">
        <v>45</v>
      </c>
      <c r="D27" s="21">
        <v>10</v>
      </c>
      <c r="E27" s="26">
        <v>54</v>
      </c>
      <c r="F27" s="25">
        <v>75</v>
      </c>
      <c r="G27" s="25">
        <v>66</v>
      </c>
      <c r="H27" s="25">
        <v>76</v>
      </c>
      <c r="I27" s="25"/>
      <c r="J27" s="25"/>
      <c r="K27" s="25"/>
      <c r="L27" s="25"/>
      <c r="M27" s="25">
        <f>SUM(E27:J27)-K27-L27</f>
        <v>271</v>
      </c>
      <c r="O27" s="19">
        <v>21</v>
      </c>
      <c r="P27" s="27" t="s">
        <v>326</v>
      </c>
      <c r="Q27" s="44">
        <v>0</v>
      </c>
      <c r="R27" s="44">
        <v>0</v>
      </c>
      <c r="S27" s="43">
        <v>0</v>
      </c>
      <c r="T27" s="43">
        <v>88</v>
      </c>
      <c r="U27" s="43"/>
      <c r="V27" s="43"/>
      <c r="W27" s="43"/>
      <c r="X27" s="43">
        <f t="shared" si="0"/>
        <v>88</v>
      </c>
    </row>
    <row r="28" spans="1:24" ht="15.75" x14ac:dyDescent="0.25">
      <c r="A28" s="23">
        <f t="shared" si="1"/>
        <v>24</v>
      </c>
      <c r="B28" s="20" t="s">
        <v>87</v>
      </c>
      <c r="C28" s="20" t="s">
        <v>45</v>
      </c>
      <c r="D28" s="21">
        <v>7</v>
      </c>
      <c r="E28" s="26">
        <v>56</v>
      </c>
      <c r="F28" s="25">
        <v>61</v>
      </c>
      <c r="G28" s="25">
        <v>73</v>
      </c>
      <c r="H28" s="25">
        <v>78</v>
      </c>
      <c r="I28" s="25"/>
      <c r="J28" s="25"/>
      <c r="K28" s="25"/>
      <c r="L28" s="25"/>
      <c r="M28" s="25">
        <f>SUM(E28:J28)-K28-L28</f>
        <v>268</v>
      </c>
      <c r="O28" s="19">
        <v>22</v>
      </c>
      <c r="P28" s="67" t="s">
        <v>160</v>
      </c>
      <c r="Q28" s="67">
        <v>0</v>
      </c>
      <c r="R28" s="67">
        <v>86</v>
      </c>
      <c r="S28" s="65">
        <v>0</v>
      </c>
      <c r="T28" s="65">
        <v>0</v>
      </c>
      <c r="U28" s="65"/>
      <c r="V28" s="65"/>
      <c r="W28" s="65"/>
      <c r="X28" s="65">
        <f t="shared" si="0"/>
        <v>86</v>
      </c>
    </row>
    <row r="29" spans="1:24" ht="15.75" x14ac:dyDescent="0.25">
      <c r="A29" s="23">
        <f t="shared" si="1"/>
        <v>25</v>
      </c>
      <c r="B29" s="20" t="s">
        <v>94</v>
      </c>
      <c r="C29" s="20" t="s">
        <v>27</v>
      </c>
      <c r="D29" s="21">
        <v>11</v>
      </c>
      <c r="E29" s="26">
        <v>49</v>
      </c>
      <c r="F29" s="25">
        <v>67</v>
      </c>
      <c r="G29" s="25">
        <v>72</v>
      </c>
      <c r="H29" s="25">
        <v>79</v>
      </c>
      <c r="I29" s="25"/>
      <c r="J29" s="25"/>
      <c r="K29" s="25"/>
      <c r="L29" s="25"/>
      <c r="M29" s="25">
        <f>SUM(E29:J29)-K29-L29</f>
        <v>267</v>
      </c>
      <c r="O29" s="19">
        <v>23</v>
      </c>
      <c r="P29" s="67" t="s">
        <v>117</v>
      </c>
      <c r="Q29" s="67">
        <v>27</v>
      </c>
      <c r="R29" s="77">
        <v>23</v>
      </c>
      <c r="S29" s="64">
        <v>0</v>
      </c>
      <c r="T29" s="64">
        <v>21</v>
      </c>
      <c r="U29" s="64"/>
      <c r="V29" s="64"/>
      <c r="W29" s="64"/>
      <c r="X29" s="64">
        <f t="shared" si="0"/>
        <v>71</v>
      </c>
    </row>
    <row r="30" spans="1:24" ht="15.75" x14ac:dyDescent="0.25">
      <c r="A30" s="23">
        <f t="shared" si="1"/>
        <v>26</v>
      </c>
      <c r="B30" s="20" t="s">
        <v>82</v>
      </c>
      <c r="C30" s="20" t="s">
        <v>27</v>
      </c>
      <c r="D30" s="21">
        <v>8</v>
      </c>
      <c r="E30" s="26">
        <v>61</v>
      </c>
      <c r="F30" s="25">
        <v>48</v>
      </c>
      <c r="G30" s="25">
        <v>91</v>
      </c>
      <c r="H30" s="25">
        <v>65</v>
      </c>
      <c r="I30" s="25"/>
      <c r="J30" s="25"/>
      <c r="K30" s="25"/>
      <c r="L30" s="25"/>
      <c r="M30" s="25">
        <f>SUM(E30:J30)-K30-L30</f>
        <v>265</v>
      </c>
      <c r="O30" s="19">
        <v>24</v>
      </c>
      <c r="P30" s="67" t="s">
        <v>123</v>
      </c>
      <c r="Q30" s="67">
        <v>63</v>
      </c>
      <c r="R30" s="67">
        <v>0</v>
      </c>
      <c r="S30" s="65">
        <v>0</v>
      </c>
      <c r="T30" s="65">
        <v>0</v>
      </c>
      <c r="U30" s="65"/>
      <c r="V30" s="65"/>
      <c r="W30" s="65"/>
      <c r="X30" s="65">
        <f t="shared" si="0"/>
        <v>63</v>
      </c>
    </row>
    <row r="31" spans="1:24" ht="15.75" x14ac:dyDescent="0.25">
      <c r="A31" s="23">
        <f t="shared" si="1"/>
        <v>27</v>
      </c>
      <c r="B31" s="20" t="s">
        <v>86</v>
      </c>
      <c r="C31" s="20" t="s">
        <v>49</v>
      </c>
      <c r="D31" s="21">
        <v>8</v>
      </c>
      <c r="E31" s="26">
        <v>57</v>
      </c>
      <c r="F31" s="25">
        <v>79</v>
      </c>
      <c r="G31" s="25">
        <v>68</v>
      </c>
      <c r="H31" s="25">
        <v>60</v>
      </c>
      <c r="I31" s="32"/>
      <c r="J31" s="32"/>
      <c r="K31" s="32"/>
      <c r="L31" s="32"/>
      <c r="M31" s="32">
        <f>SUM(E31:J31)-K31-L31</f>
        <v>264</v>
      </c>
      <c r="O31" s="19">
        <v>25</v>
      </c>
      <c r="P31" s="67" t="s">
        <v>155</v>
      </c>
      <c r="Q31" s="66">
        <v>0</v>
      </c>
      <c r="R31" s="67">
        <v>25</v>
      </c>
      <c r="S31" s="65">
        <v>0</v>
      </c>
      <c r="T31" s="65">
        <v>19</v>
      </c>
      <c r="U31" s="65"/>
      <c r="V31" s="65"/>
      <c r="W31" s="65"/>
      <c r="X31" s="65">
        <f t="shared" si="0"/>
        <v>44</v>
      </c>
    </row>
    <row r="32" spans="1:24" ht="15.75" x14ac:dyDescent="0.25">
      <c r="A32" s="23">
        <f t="shared" si="1"/>
        <v>28</v>
      </c>
      <c r="B32" s="62" t="s">
        <v>60</v>
      </c>
      <c r="C32" s="62" t="s">
        <v>35</v>
      </c>
      <c r="D32" s="71">
        <v>8</v>
      </c>
      <c r="E32" s="27">
        <v>82</v>
      </c>
      <c r="F32" s="25">
        <v>90</v>
      </c>
      <c r="G32" s="25">
        <v>0</v>
      </c>
      <c r="H32" s="25">
        <v>88</v>
      </c>
      <c r="I32" s="25"/>
      <c r="J32" s="25"/>
      <c r="K32" s="25"/>
      <c r="L32" s="25"/>
      <c r="M32" s="25">
        <f>SUM(E32:J32)-K32-L32</f>
        <v>260</v>
      </c>
      <c r="O32" s="31">
        <v>26</v>
      </c>
      <c r="P32" s="111" t="s">
        <v>129</v>
      </c>
      <c r="Q32" s="111">
        <v>0</v>
      </c>
      <c r="R32" s="112">
        <v>28</v>
      </c>
      <c r="S32" s="113">
        <v>0</v>
      </c>
      <c r="T32" s="113">
        <v>0</v>
      </c>
      <c r="U32" s="114"/>
      <c r="V32" s="114"/>
      <c r="W32" s="114"/>
      <c r="X32" s="113">
        <f t="shared" si="0"/>
        <v>28</v>
      </c>
    </row>
    <row r="33" spans="1:13" ht="15.75" x14ac:dyDescent="0.25">
      <c r="A33" s="23">
        <f t="shared" si="1"/>
        <v>29</v>
      </c>
      <c r="B33" s="20" t="s">
        <v>77</v>
      </c>
      <c r="C33" s="20" t="s">
        <v>78</v>
      </c>
      <c r="D33" s="21">
        <v>8</v>
      </c>
      <c r="E33" s="26">
        <v>64</v>
      </c>
      <c r="F33" s="25">
        <v>62</v>
      </c>
      <c r="G33" s="25">
        <v>70</v>
      </c>
      <c r="H33" s="25">
        <v>59</v>
      </c>
      <c r="I33" s="25"/>
      <c r="J33" s="25"/>
      <c r="K33" s="25"/>
      <c r="L33" s="25"/>
      <c r="M33" s="25">
        <f>SUM(E33:J33)-K33-L33</f>
        <v>255</v>
      </c>
    </row>
    <row r="34" spans="1:13" ht="15.75" x14ac:dyDescent="0.25">
      <c r="A34" s="23">
        <f t="shared" si="1"/>
        <v>30</v>
      </c>
      <c r="B34" s="20" t="s">
        <v>202</v>
      </c>
      <c r="C34" s="20" t="s">
        <v>49</v>
      </c>
      <c r="D34" s="21">
        <v>11</v>
      </c>
      <c r="E34" s="26">
        <v>53</v>
      </c>
      <c r="F34" s="32">
        <v>68</v>
      </c>
      <c r="G34" s="32">
        <v>75</v>
      </c>
      <c r="H34" s="32">
        <v>53</v>
      </c>
      <c r="I34" s="25"/>
      <c r="J34" s="25"/>
      <c r="K34" s="25"/>
      <c r="L34" s="25"/>
      <c r="M34" s="25">
        <f>SUM(E34:J34)-K34-L34</f>
        <v>249</v>
      </c>
    </row>
    <row r="35" spans="1:13" ht="15.75" x14ac:dyDescent="0.25">
      <c r="A35" s="23">
        <f t="shared" si="1"/>
        <v>31</v>
      </c>
      <c r="B35" s="20" t="s">
        <v>83</v>
      </c>
      <c r="C35" s="20" t="s">
        <v>49</v>
      </c>
      <c r="D35" s="21">
        <v>7</v>
      </c>
      <c r="E35" s="26">
        <v>60</v>
      </c>
      <c r="F35" s="25">
        <v>55</v>
      </c>
      <c r="G35" s="25">
        <v>74</v>
      </c>
      <c r="H35" s="25">
        <v>55</v>
      </c>
      <c r="I35" s="25"/>
      <c r="J35" s="25"/>
      <c r="K35" s="25"/>
      <c r="L35" s="25"/>
      <c r="M35" s="25">
        <f>SUM(E35:J35)-K35-L35</f>
        <v>244</v>
      </c>
    </row>
    <row r="36" spans="1:13" ht="15.75" x14ac:dyDescent="0.25">
      <c r="A36" s="23">
        <f t="shared" si="1"/>
        <v>32</v>
      </c>
      <c r="B36" s="20" t="s">
        <v>93</v>
      </c>
      <c r="C36" s="20" t="s">
        <v>49</v>
      </c>
      <c r="D36" s="21">
        <v>11</v>
      </c>
      <c r="E36" s="26">
        <v>50</v>
      </c>
      <c r="F36" s="25">
        <v>60</v>
      </c>
      <c r="G36" s="25">
        <v>69</v>
      </c>
      <c r="H36" s="25">
        <v>57</v>
      </c>
      <c r="I36" s="32"/>
      <c r="J36" s="32"/>
      <c r="K36" s="32"/>
      <c r="L36" s="32"/>
      <c r="M36" s="32">
        <f>SUM(E36:J36)-K36-L36</f>
        <v>236</v>
      </c>
    </row>
    <row r="37" spans="1:13" ht="15.75" x14ac:dyDescent="0.25">
      <c r="A37" s="23">
        <f t="shared" si="1"/>
        <v>33</v>
      </c>
      <c r="B37" s="62" t="s">
        <v>62</v>
      </c>
      <c r="C37" s="62" t="s">
        <v>49</v>
      </c>
      <c r="D37" s="71">
        <v>11</v>
      </c>
      <c r="E37" s="27">
        <v>80</v>
      </c>
      <c r="F37" s="28">
        <v>81</v>
      </c>
      <c r="G37" s="26">
        <v>0</v>
      </c>
      <c r="H37" s="26">
        <v>67</v>
      </c>
      <c r="I37" s="25"/>
      <c r="J37" s="25"/>
      <c r="K37" s="25"/>
      <c r="L37" s="25"/>
      <c r="M37" s="25">
        <f>SUM(E37:J37)-K37-L37</f>
        <v>228</v>
      </c>
    </row>
    <row r="38" spans="1:13" ht="15.75" x14ac:dyDescent="0.25">
      <c r="A38" s="23">
        <f t="shared" si="1"/>
        <v>34</v>
      </c>
      <c r="B38" s="20" t="s">
        <v>72</v>
      </c>
      <c r="C38" s="20" t="s">
        <v>49</v>
      </c>
      <c r="D38" s="21">
        <v>8</v>
      </c>
      <c r="E38" s="26">
        <v>69</v>
      </c>
      <c r="F38" s="25">
        <v>0</v>
      </c>
      <c r="G38" s="25">
        <v>83</v>
      </c>
      <c r="H38" s="25">
        <v>71</v>
      </c>
      <c r="I38" s="25"/>
      <c r="J38" s="25"/>
      <c r="K38" s="25"/>
      <c r="L38" s="25"/>
      <c r="M38" s="25">
        <f>SUM(E38:J38)-K38-L38</f>
        <v>223</v>
      </c>
    </row>
    <row r="39" spans="1:13" ht="15.75" x14ac:dyDescent="0.25">
      <c r="A39" s="23">
        <f t="shared" si="1"/>
        <v>35</v>
      </c>
      <c r="B39" s="20" t="s">
        <v>71</v>
      </c>
      <c r="C39" s="20" t="s">
        <v>49</v>
      </c>
      <c r="D39" s="21">
        <v>8</v>
      </c>
      <c r="E39" s="26">
        <v>70</v>
      </c>
      <c r="F39" s="25">
        <v>91</v>
      </c>
      <c r="G39" s="25">
        <v>0</v>
      </c>
      <c r="H39" s="25">
        <v>48</v>
      </c>
      <c r="I39" s="25"/>
      <c r="J39" s="25"/>
      <c r="K39" s="25"/>
      <c r="L39" s="25"/>
      <c r="M39" s="25">
        <f>SUM(E39:J39)-K39-L39</f>
        <v>209</v>
      </c>
    </row>
    <row r="40" spans="1:13" ht="15.75" x14ac:dyDescent="0.25">
      <c r="A40" s="23">
        <f t="shared" si="1"/>
        <v>36</v>
      </c>
      <c r="B40" s="39" t="s">
        <v>138</v>
      </c>
      <c r="C40" s="22" t="s">
        <v>78</v>
      </c>
      <c r="D40" s="48">
        <v>7</v>
      </c>
      <c r="E40" s="35">
        <v>0</v>
      </c>
      <c r="F40" s="25">
        <v>59</v>
      </c>
      <c r="G40" s="25">
        <v>79</v>
      </c>
      <c r="H40" s="25">
        <v>68</v>
      </c>
      <c r="I40" s="25"/>
      <c r="J40" s="25"/>
      <c r="K40" s="25"/>
      <c r="L40" s="25"/>
      <c r="M40" s="25">
        <f>SUM(E40:J40)-K40-L40</f>
        <v>206</v>
      </c>
    </row>
    <row r="41" spans="1:13" ht="15.75" x14ac:dyDescent="0.25">
      <c r="A41" s="23">
        <f t="shared" si="1"/>
        <v>37</v>
      </c>
      <c r="B41" s="20" t="s">
        <v>106</v>
      </c>
      <c r="C41" s="20" t="s">
        <v>45</v>
      </c>
      <c r="D41" s="21">
        <v>9</v>
      </c>
      <c r="E41" s="26">
        <v>37</v>
      </c>
      <c r="F41" s="25">
        <v>53</v>
      </c>
      <c r="G41" s="25">
        <v>64</v>
      </c>
      <c r="H41" s="25">
        <v>45</v>
      </c>
      <c r="I41" s="26"/>
      <c r="J41" s="26"/>
      <c r="K41" s="26"/>
      <c r="L41" s="26"/>
      <c r="M41" s="28">
        <f>SUM(E41:J41)-K41-L41</f>
        <v>199</v>
      </c>
    </row>
    <row r="42" spans="1:13" ht="15.75" x14ac:dyDescent="0.25">
      <c r="A42" s="23">
        <f t="shared" si="1"/>
        <v>38</v>
      </c>
      <c r="B42" s="20" t="s">
        <v>74</v>
      </c>
      <c r="C42" s="20" t="s">
        <v>75</v>
      </c>
      <c r="D42" s="21">
        <v>9</v>
      </c>
      <c r="E42" s="26">
        <v>66</v>
      </c>
      <c r="F42" s="25">
        <v>0</v>
      </c>
      <c r="G42" s="25">
        <v>67</v>
      </c>
      <c r="H42" s="25">
        <v>66</v>
      </c>
      <c r="I42" s="25"/>
      <c r="J42" s="25"/>
      <c r="K42" s="25"/>
      <c r="L42" s="25"/>
      <c r="M42" s="25">
        <f>SUM(E42:J42)-K42-L42</f>
        <v>199</v>
      </c>
    </row>
    <row r="43" spans="1:13" ht="15.75" x14ac:dyDescent="0.25">
      <c r="A43" s="23">
        <f t="shared" si="1"/>
        <v>39</v>
      </c>
      <c r="B43" s="22" t="s">
        <v>36</v>
      </c>
      <c r="C43" s="22" t="s">
        <v>37</v>
      </c>
      <c r="D43" s="48">
        <v>11</v>
      </c>
      <c r="E43" s="35">
        <v>98</v>
      </c>
      <c r="F43" s="32">
        <v>0</v>
      </c>
      <c r="G43" s="32">
        <v>0</v>
      </c>
      <c r="H43" s="32">
        <v>100</v>
      </c>
      <c r="I43" s="25"/>
      <c r="J43" s="25"/>
      <c r="K43" s="25"/>
      <c r="L43" s="25"/>
      <c r="M43" s="25">
        <f>SUM(E43:J43)-K43-L43</f>
        <v>198</v>
      </c>
    </row>
    <row r="44" spans="1:13" ht="15.75" x14ac:dyDescent="0.25">
      <c r="A44" s="23">
        <f t="shared" si="1"/>
        <v>40</v>
      </c>
      <c r="B44" s="20" t="s">
        <v>103</v>
      </c>
      <c r="C44" s="20" t="s">
        <v>45</v>
      </c>
      <c r="D44" s="21">
        <v>7</v>
      </c>
      <c r="E44" s="26">
        <v>40</v>
      </c>
      <c r="F44" s="25">
        <v>50</v>
      </c>
      <c r="G44" s="25">
        <v>62</v>
      </c>
      <c r="H44" s="25">
        <v>41</v>
      </c>
      <c r="I44" s="25"/>
      <c r="J44" s="25"/>
      <c r="K44" s="25"/>
      <c r="L44" s="25"/>
      <c r="M44" s="25">
        <f>SUM(E44:J44)-K44-L44</f>
        <v>193</v>
      </c>
    </row>
    <row r="45" spans="1:13" ht="15.75" x14ac:dyDescent="0.25">
      <c r="A45" s="23">
        <f t="shared" si="1"/>
        <v>41</v>
      </c>
      <c r="B45" s="27" t="s">
        <v>156</v>
      </c>
      <c r="C45" s="27" t="s">
        <v>45</v>
      </c>
      <c r="D45" s="30">
        <v>11</v>
      </c>
      <c r="E45" s="28">
        <v>0</v>
      </c>
      <c r="F45" s="28">
        <v>96</v>
      </c>
      <c r="G45" s="26">
        <v>0</v>
      </c>
      <c r="H45" s="26">
        <v>92</v>
      </c>
      <c r="I45" s="26"/>
      <c r="J45" s="26"/>
      <c r="K45" s="26"/>
      <c r="L45" s="26"/>
      <c r="M45" s="28">
        <f>SUM(E45:J45)-K45-L45</f>
        <v>188</v>
      </c>
    </row>
    <row r="46" spans="1:13" ht="15.75" x14ac:dyDescent="0.25">
      <c r="A46" s="23">
        <f t="shared" si="1"/>
        <v>42</v>
      </c>
      <c r="B46" s="22" t="s">
        <v>46</v>
      </c>
      <c r="C46" s="22" t="s">
        <v>47</v>
      </c>
      <c r="D46" s="48">
        <v>10</v>
      </c>
      <c r="E46" s="35">
        <v>92</v>
      </c>
      <c r="F46" s="32">
        <v>95</v>
      </c>
      <c r="G46" s="32">
        <v>0</v>
      </c>
      <c r="H46" s="32">
        <v>0</v>
      </c>
      <c r="I46" s="32"/>
      <c r="J46" s="32"/>
      <c r="K46" s="32"/>
      <c r="L46" s="32"/>
      <c r="M46" s="32">
        <f>SUM(E46:J46)-K46-L46</f>
        <v>187</v>
      </c>
    </row>
    <row r="47" spans="1:13" ht="15.75" x14ac:dyDescent="0.25">
      <c r="A47" s="23">
        <f t="shared" si="1"/>
        <v>43</v>
      </c>
      <c r="B47" s="33" t="s">
        <v>140</v>
      </c>
      <c r="C47" s="20" t="s">
        <v>35</v>
      </c>
      <c r="D47" s="21">
        <v>10</v>
      </c>
      <c r="E47" s="35">
        <v>0</v>
      </c>
      <c r="F47" s="25">
        <v>92</v>
      </c>
      <c r="G47" s="25">
        <v>0</v>
      </c>
      <c r="H47" s="25">
        <v>85</v>
      </c>
      <c r="I47" s="25"/>
      <c r="J47" s="25"/>
      <c r="K47" s="25"/>
      <c r="L47" s="25"/>
      <c r="M47" s="25">
        <f>SUM(E47:J47)-K47-L47</f>
        <v>177</v>
      </c>
    </row>
    <row r="48" spans="1:13" ht="15.75" x14ac:dyDescent="0.25">
      <c r="A48" s="23">
        <f t="shared" si="1"/>
        <v>44</v>
      </c>
      <c r="B48" s="22" t="s">
        <v>54</v>
      </c>
      <c r="C48" s="22" t="s">
        <v>39</v>
      </c>
      <c r="D48" s="48">
        <v>10</v>
      </c>
      <c r="E48" s="35">
        <v>87</v>
      </c>
      <c r="F48" s="25">
        <v>0</v>
      </c>
      <c r="G48" s="25">
        <v>0</v>
      </c>
      <c r="H48" s="25">
        <v>90</v>
      </c>
      <c r="I48" s="32"/>
      <c r="J48" s="32"/>
      <c r="K48" s="32"/>
      <c r="L48" s="32"/>
      <c r="M48" s="32">
        <f>SUM(E48:J48)-K48-L48</f>
        <v>177</v>
      </c>
    </row>
    <row r="49" spans="1:13" ht="15.75" x14ac:dyDescent="0.25">
      <c r="A49" s="23">
        <f t="shared" si="1"/>
        <v>45</v>
      </c>
      <c r="B49" s="62" t="s">
        <v>57</v>
      </c>
      <c r="C49" s="62" t="s">
        <v>35</v>
      </c>
      <c r="D49" s="71">
        <v>8</v>
      </c>
      <c r="E49" s="27">
        <v>85</v>
      </c>
      <c r="F49" s="25">
        <v>0</v>
      </c>
      <c r="G49" s="25">
        <v>0</v>
      </c>
      <c r="H49" s="25">
        <v>89</v>
      </c>
      <c r="I49" s="25"/>
      <c r="J49" s="25"/>
      <c r="K49" s="25"/>
      <c r="L49" s="25"/>
      <c r="M49" s="25">
        <f>SUM(E49:J49)-K49-L49</f>
        <v>174</v>
      </c>
    </row>
    <row r="50" spans="1:13" ht="15.75" x14ac:dyDescent="0.25">
      <c r="A50" s="23">
        <f t="shared" si="1"/>
        <v>46</v>
      </c>
      <c r="B50" s="33" t="s">
        <v>204</v>
      </c>
      <c r="C50" s="26" t="s">
        <v>92</v>
      </c>
      <c r="D50" s="21">
        <v>10</v>
      </c>
      <c r="E50" s="35">
        <v>0</v>
      </c>
      <c r="F50" s="25">
        <v>0</v>
      </c>
      <c r="G50" s="25">
        <v>87</v>
      </c>
      <c r="H50" s="25">
        <v>86</v>
      </c>
      <c r="I50" s="25"/>
      <c r="J50" s="25"/>
      <c r="K50" s="25"/>
      <c r="L50" s="25"/>
      <c r="M50" s="25">
        <f>SUM(E50:J50)-K50-L50</f>
        <v>173</v>
      </c>
    </row>
    <row r="51" spans="1:13" ht="15.75" x14ac:dyDescent="0.25">
      <c r="A51" s="23">
        <f t="shared" si="1"/>
        <v>47</v>
      </c>
      <c r="B51" s="20" t="s">
        <v>88</v>
      </c>
      <c r="C51" s="20" t="s">
        <v>13</v>
      </c>
      <c r="D51" s="21">
        <v>7</v>
      </c>
      <c r="E51" s="26">
        <v>55</v>
      </c>
      <c r="F51" s="25">
        <v>63</v>
      </c>
      <c r="G51" s="25">
        <v>0</v>
      </c>
      <c r="H51" s="25">
        <v>52</v>
      </c>
      <c r="I51" s="25"/>
      <c r="J51" s="25"/>
      <c r="K51" s="25"/>
      <c r="L51" s="25"/>
      <c r="M51" s="25">
        <f>SUM(E51:J51)-K51-L51</f>
        <v>170</v>
      </c>
    </row>
    <row r="52" spans="1:13" ht="15.75" x14ac:dyDescent="0.25">
      <c r="A52" s="23">
        <f t="shared" si="1"/>
        <v>48</v>
      </c>
      <c r="B52" s="20" t="s">
        <v>112</v>
      </c>
      <c r="C52" s="20" t="s">
        <v>45</v>
      </c>
      <c r="D52" s="21">
        <v>7</v>
      </c>
      <c r="E52" s="26">
        <v>31</v>
      </c>
      <c r="F52" s="25">
        <v>44</v>
      </c>
      <c r="G52" s="25">
        <v>57</v>
      </c>
      <c r="H52" s="25">
        <v>35</v>
      </c>
      <c r="I52" s="25"/>
      <c r="J52" s="25"/>
      <c r="K52" s="25"/>
      <c r="L52" s="25"/>
      <c r="M52" s="25">
        <f>SUM(E52:J52)-K52-L52</f>
        <v>167</v>
      </c>
    </row>
    <row r="53" spans="1:13" ht="15.75" x14ac:dyDescent="0.25">
      <c r="A53" s="23">
        <f t="shared" si="1"/>
        <v>49</v>
      </c>
      <c r="B53" s="20" t="s">
        <v>109</v>
      </c>
      <c r="C53" s="20" t="s">
        <v>161</v>
      </c>
      <c r="D53" s="21">
        <v>10</v>
      </c>
      <c r="E53" s="26">
        <v>34</v>
      </c>
      <c r="F53" s="25">
        <v>39</v>
      </c>
      <c r="G53" s="25">
        <v>56</v>
      </c>
      <c r="H53" s="25">
        <v>36</v>
      </c>
      <c r="I53" s="25"/>
      <c r="J53" s="25"/>
      <c r="K53" s="25"/>
      <c r="L53" s="25"/>
      <c r="M53" s="25">
        <f>SUM(E53:J53)-K53-L53</f>
        <v>165</v>
      </c>
    </row>
    <row r="54" spans="1:13" ht="15.75" x14ac:dyDescent="0.25">
      <c r="A54" s="23">
        <f t="shared" si="1"/>
        <v>50</v>
      </c>
      <c r="B54" s="20" t="s">
        <v>97</v>
      </c>
      <c r="C54" s="20" t="s">
        <v>27</v>
      </c>
      <c r="D54" s="21">
        <v>11</v>
      </c>
      <c r="E54" s="26">
        <v>47</v>
      </c>
      <c r="F54" s="25">
        <v>54</v>
      </c>
      <c r="G54" s="25">
        <v>0</v>
      </c>
      <c r="H54" s="25">
        <v>63</v>
      </c>
      <c r="I54" s="25"/>
      <c r="J54" s="25"/>
      <c r="K54" s="25"/>
      <c r="L54" s="25"/>
      <c r="M54" s="25">
        <f>SUM(E54:J54)-K54-L54</f>
        <v>164</v>
      </c>
    </row>
    <row r="55" spans="1:13" ht="15.75" x14ac:dyDescent="0.25">
      <c r="A55" s="23">
        <f t="shared" si="1"/>
        <v>51</v>
      </c>
      <c r="B55" s="20" t="s">
        <v>113</v>
      </c>
      <c r="C55" s="20" t="s">
        <v>56</v>
      </c>
      <c r="D55" s="21">
        <v>6</v>
      </c>
      <c r="E55" s="27">
        <v>30</v>
      </c>
      <c r="F55" s="25">
        <v>43</v>
      </c>
      <c r="G55" s="25">
        <v>55</v>
      </c>
      <c r="H55" s="25">
        <v>34</v>
      </c>
      <c r="I55" s="25"/>
      <c r="J55" s="25"/>
      <c r="K55" s="25"/>
      <c r="L55" s="25"/>
      <c r="M55" s="25">
        <f>SUM(E55:J55)-K55-L55</f>
        <v>162</v>
      </c>
    </row>
    <row r="56" spans="1:13" ht="15.75" x14ac:dyDescent="0.25">
      <c r="A56" s="23">
        <f t="shared" si="1"/>
        <v>52</v>
      </c>
      <c r="B56" s="33" t="s">
        <v>125</v>
      </c>
      <c r="C56" s="20" t="s">
        <v>49</v>
      </c>
      <c r="D56" s="21">
        <v>8</v>
      </c>
      <c r="E56" s="35">
        <v>0</v>
      </c>
      <c r="F56" s="25">
        <v>51</v>
      </c>
      <c r="G56" s="25">
        <v>65</v>
      </c>
      <c r="H56" s="25">
        <v>43</v>
      </c>
      <c r="I56" s="25"/>
      <c r="J56" s="25"/>
      <c r="K56" s="25"/>
      <c r="L56" s="25"/>
      <c r="M56" s="25">
        <f>SUM(E56:J56)-K56-L56</f>
        <v>159</v>
      </c>
    </row>
    <row r="57" spans="1:13" ht="15.75" x14ac:dyDescent="0.25">
      <c r="A57" s="23">
        <f t="shared" si="1"/>
        <v>53</v>
      </c>
      <c r="B57" s="20" t="s">
        <v>139</v>
      </c>
      <c r="C57" s="20" t="s">
        <v>45</v>
      </c>
      <c r="D57" s="21">
        <v>6</v>
      </c>
      <c r="E57" s="27">
        <v>45</v>
      </c>
      <c r="F57" s="25">
        <v>33</v>
      </c>
      <c r="G57" s="25">
        <v>50</v>
      </c>
      <c r="H57" s="25">
        <v>29</v>
      </c>
      <c r="I57" s="25"/>
      <c r="J57" s="25"/>
      <c r="K57" s="25"/>
      <c r="L57" s="25"/>
      <c r="M57" s="25">
        <f>SUM(E57:J57)-K57-L57</f>
        <v>157</v>
      </c>
    </row>
    <row r="58" spans="1:13" ht="15.75" x14ac:dyDescent="0.25">
      <c r="A58" s="23">
        <f t="shared" si="1"/>
        <v>54</v>
      </c>
      <c r="B58" s="20" t="s">
        <v>91</v>
      </c>
      <c r="C58" s="20" t="s">
        <v>92</v>
      </c>
      <c r="D58" s="21">
        <v>8</v>
      </c>
      <c r="E58" s="26">
        <v>51</v>
      </c>
      <c r="F58" s="25">
        <v>56</v>
      </c>
      <c r="G58" s="25">
        <v>0</v>
      </c>
      <c r="H58" s="25">
        <v>50</v>
      </c>
      <c r="I58" s="25"/>
      <c r="J58" s="25"/>
      <c r="K58" s="25"/>
      <c r="L58" s="25"/>
      <c r="M58" s="25">
        <f>SUM(E58:J58)-K58-L58</f>
        <v>157</v>
      </c>
    </row>
    <row r="59" spans="1:13" ht="15.75" x14ac:dyDescent="0.25">
      <c r="A59" s="23">
        <f t="shared" si="1"/>
        <v>55</v>
      </c>
      <c r="B59" s="33" t="s">
        <v>153</v>
      </c>
      <c r="C59" s="26" t="s">
        <v>56</v>
      </c>
      <c r="D59" s="21">
        <v>8</v>
      </c>
      <c r="E59" s="35">
        <v>0</v>
      </c>
      <c r="F59" s="25">
        <v>82</v>
      </c>
      <c r="G59" s="25">
        <v>0</v>
      </c>
      <c r="H59" s="25">
        <v>74</v>
      </c>
      <c r="I59" s="25"/>
      <c r="J59" s="25"/>
      <c r="K59" s="25"/>
      <c r="L59" s="25"/>
      <c r="M59" s="25">
        <f>SUM(E59:J59)-K59-L59</f>
        <v>156</v>
      </c>
    </row>
    <row r="60" spans="1:13" ht="15.75" x14ac:dyDescent="0.25">
      <c r="A60" s="23">
        <f t="shared" si="1"/>
        <v>56</v>
      </c>
      <c r="B60" s="20" t="s">
        <v>105</v>
      </c>
      <c r="C60" s="20" t="s">
        <v>13</v>
      </c>
      <c r="D60" s="21">
        <v>9</v>
      </c>
      <c r="E60" s="27">
        <v>38</v>
      </c>
      <c r="F60" s="25">
        <v>64</v>
      </c>
      <c r="G60" s="25">
        <v>0</v>
      </c>
      <c r="H60" s="25">
        <v>54</v>
      </c>
      <c r="I60" s="25"/>
      <c r="J60" s="25"/>
      <c r="K60" s="25"/>
      <c r="L60" s="25"/>
      <c r="M60" s="25">
        <f>SUM(E60:J60)-K60-L60</f>
        <v>156</v>
      </c>
    </row>
    <row r="61" spans="1:13" ht="15.75" x14ac:dyDescent="0.25">
      <c r="A61" s="23">
        <f t="shared" si="1"/>
        <v>57</v>
      </c>
      <c r="B61" s="20" t="s">
        <v>108</v>
      </c>
      <c r="C61" s="20" t="s">
        <v>45</v>
      </c>
      <c r="D61" s="21">
        <v>8</v>
      </c>
      <c r="E61" s="27">
        <v>35</v>
      </c>
      <c r="F61" s="28">
        <v>69</v>
      </c>
      <c r="G61" s="26">
        <v>0</v>
      </c>
      <c r="H61" s="26">
        <v>49</v>
      </c>
      <c r="I61" s="25"/>
      <c r="J61" s="25"/>
      <c r="K61" s="25"/>
      <c r="L61" s="25"/>
      <c r="M61" s="25">
        <f>SUM(E61:J61)-K61-L61</f>
        <v>153</v>
      </c>
    </row>
    <row r="62" spans="1:13" ht="15.75" x14ac:dyDescent="0.25">
      <c r="A62" s="23">
        <f t="shared" si="1"/>
        <v>58</v>
      </c>
      <c r="B62" s="20" t="s">
        <v>146</v>
      </c>
      <c r="C62" s="20" t="s">
        <v>35</v>
      </c>
      <c r="D62" s="21">
        <v>8</v>
      </c>
      <c r="E62" s="26">
        <v>73</v>
      </c>
      <c r="F62" s="32">
        <v>80</v>
      </c>
      <c r="G62" s="32">
        <v>0</v>
      </c>
      <c r="H62" s="32">
        <v>0</v>
      </c>
      <c r="I62" s="25"/>
      <c r="J62" s="25"/>
      <c r="K62" s="25"/>
      <c r="L62" s="25"/>
      <c r="M62" s="25">
        <f>SUM(E62:J62)-K62-L62</f>
        <v>153</v>
      </c>
    </row>
    <row r="63" spans="1:13" ht="15.75" x14ac:dyDescent="0.25">
      <c r="A63" s="23">
        <f t="shared" si="1"/>
        <v>59</v>
      </c>
      <c r="B63" s="20" t="s">
        <v>98</v>
      </c>
      <c r="C63" s="20" t="s">
        <v>49</v>
      </c>
      <c r="D63" s="21">
        <v>10</v>
      </c>
      <c r="E63" s="26">
        <v>46</v>
      </c>
      <c r="F63" s="25">
        <v>58</v>
      </c>
      <c r="G63" s="25">
        <v>0</v>
      </c>
      <c r="H63" s="25">
        <v>47</v>
      </c>
      <c r="I63" s="25"/>
      <c r="J63" s="25"/>
      <c r="K63" s="25"/>
      <c r="L63" s="25"/>
      <c r="M63" s="25">
        <f>SUM(E63:J63)-K63-L63</f>
        <v>151</v>
      </c>
    </row>
    <row r="64" spans="1:13" ht="15.75" x14ac:dyDescent="0.25">
      <c r="A64" s="23">
        <f t="shared" si="1"/>
        <v>60</v>
      </c>
      <c r="B64" s="20" t="s">
        <v>115</v>
      </c>
      <c r="C64" s="20" t="s">
        <v>45</v>
      </c>
      <c r="D64" s="21">
        <v>6</v>
      </c>
      <c r="E64" s="26">
        <v>28</v>
      </c>
      <c r="F64" s="25">
        <v>38</v>
      </c>
      <c r="G64" s="25">
        <v>52</v>
      </c>
      <c r="H64" s="25">
        <v>31</v>
      </c>
      <c r="I64" s="32"/>
      <c r="J64" s="32"/>
      <c r="K64" s="32"/>
      <c r="L64" s="32"/>
      <c r="M64" s="32">
        <f>SUM(E64:J64)-K64-L64</f>
        <v>149</v>
      </c>
    </row>
    <row r="65" spans="1:13" ht="15.75" x14ac:dyDescent="0.25">
      <c r="A65" s="23">
        <f t="shared" si="1"/>
        <v>61</v>
      </c>
      <c r="B65" s="20" t="s">
        <v>101</v>
      </c>
      <c r="C65" s="20" t="s">
        <v>45</v>
      </c>
      <c r="D65" s="21">
        <v>10</v>
      </c>
      <c r="E65" s="26">
        <v>42</v>
      </c>
      <c r="F65" s="25">
        <v>0</v>
      </c>
      <c r="G65" s="25">
        <v>63</v>
      </c>
      <c r="H65" s="25">
        <v>39</v>
      </c>
      <c r="I65" s="25"/>
      <c r="J65" s="25"/>
      <c r="K65" s="25"/>
      <c r="L65" s="25"/>
      <c r="M65" s="25">
        <f>SUM(E65:J65)-K65-L65</f>
        <v>144</v>
      </c>
    </row>
    <row r="66" spans="1:13" ht="15.75" x14ac:dyDescent="0.25">
      <c r="A66" s="23">
        <f t="shared" si="1"/>
        <v>62</v>
      </c>
      <c r="B66" s="20" t="s">
        <v>127</v>
      </c>
      <c r="C66" s="20" t="s">
        <v>33</v>
      </c>
      <c r="D66" s="21">
        <v>10</v>
      </c>
      <c r="E66" s="27">
        <v>0</v>
      </c>
      <c r="F66" s="25">
        <v>40</v>
      </c>
      <c r="G66" s="25">
        <v>61</v>
      </c>
      <c r="H66" s="25">
        <v>42</v>
      </c>
      <c r="I66" s="25"/>
      <c r="J66" s="25"/>
      <c r="K66" s="25"/>
      <c r="L66" s="25"/>
      <c r="M66" s="25">
        <f>SUM(E66:J66)-K66-L66</f>
        <v>143</v>
      </c>
    </row>
    <row r="67" spans="1:13" ht="15.75" x14ac:dyDescent="0.25">
      <c r="A67" s="23">
        <f t="shared" si="1"/>
        <v>63</v>
      </c>
      <c r="B67" s="20" t="s">
        <v>104</v>
      </c>
      <c r="C67" s="20" t="s">
        <v>75</v>
      </c>
      <c r="D67" s="21">
        <v>9</v>
      </c>
      <c r="E67" s="27">
        <v>39</v>
      </c>
      <c r="F67" s="25">
        <v>49</v>
      </c>
      <c r="G67" s="25">
        <v>0</v>
      </c>
      <c r="H67" s="25">
        <v>44</v>
      </c>
      <c r="I67" s="25"/>
      <c r="J67" s="25"/>
      <c r="K67" s="25"/>
      <c r="L67" s="25"/>
      <c r="M67" s="25">
        <f>SUM(E67:J67)-K67-L67</f>
        <v>132</v>
      </c>
    </row>
    <row r="68" spans="1:13" ht="15.75" x14ac:dyDescent="0.25">
      <c r="A68" s="23">
        <f t="shared" si="1"/>
        <v>64</v>
      </c>
      <c r="B68" s="33" t="s">
        <v>133</v>
      </c>
      <c r="C68" s="27" t="s">
        <v>27</v>
      </c>
      <c r="D68" s="21">
        <v>10</v>
      </c>
      <c r="E68" s="35">
        <v>0</v>
      </c>
      <c r="F68" s="28">
        <v>36</v>
      </c>
      <c r="G68" s="26">
        <v>53</v>
      </c>
      <c r="H68" s="26">
        <v>32</v>
      </c>
      <c r="I68" s="26"/>
      <c r="J68" s="26"/>
      <c r="K68" s="26"/>
      <c r="L68" s="26"/>
      <c r="M68" s="28">
        <f>SUM(E68:J68)-K68-L68</f>
        <v>121</v>
      </c>
    </row>
    <row r="69" spans="1:13" ht="15.75" x14ac:dyDescent="0.25">
      <c r="A69" s="23">
        <f t="shared" si="1"/>
        <v>65</v>
      </c>
      <c r="B69" s="20" t="s">
        <v>114</v>
      </c>
      <c r="C69" s="20" t="s">
        <v>49</v>
      </c>
      <c r="D69" s="21">
        <v>10</v>
      </c>
      <c r="E69" s="27">
        <v>29</v>
      </c>
      <c r="F69" s="25">
        <v>0</v>
      </c>
      <c r="G69" s="25">
        <v>54</v>
      </c>
      <c r="H69" s="25">
        <v>33</v>
      </c>
      <c r="I69" s="25"/>
      <c r="J69" s="25"/>
      <c r="K69" s="25"/>
      <c r="L69" s="25"/>
      <c r="M69" s="25">
        <f>SUM(E69:J69)-K69-L69</f>
        <v>116</v>
      </c>
    </row>
    <row r="70" spans="1:13" ht="15.75" x14ac:dyDescent="0.25">
      <c r="A70" s="23">
        <f t="shared" si="1"/>
        <v>66</v>
      </c>
      <c r="B70" s="33" t="s">
        <v>330</v>
      </c>
      <c r="C70" s="27" t="s">
        <v>45</v>
      </c>
      <c r="D70" s="21">
        <v>8</v>
      </c>
      <c r="E70" s="35">
        <v>0</v>
      </c>
      <c r="F70" s="28">
        <v>30</v>
      </c>
      <c r="G70" s="26">
        <v>51</v>
      </c>
      <c r="H70" s="26">
        <v>25</v>
      </c>
      <c r="I70" s="26"/>
      <c r="J70" s="26"/>
      <c r="K70" s="26"/>
      <c r="L70" s="26"/>
      <c r="M70" s="28">
        <f>SUM(E70:J70)-K70-L70</f>
        <v>106</v>
      </c>
    </row>
    <row r="71" spans="1:13" ht="15.75" x14ac:dyDescent="0.25">
      <c r="A71" s="23">
        <f t="shared" si="1"/>
        <v>67</v>
      </c>
      <c r="B71" s="20" t="s">
        <v>110</v>
      </c>
      <c r="C71" s="20" t="s">
        <v>75</v>
      </c>
      <c r="D71" s="21">
        <v>6</v>
      </c>
      <c r="E71" s="27">
        <v>33</v>
      </c>
      <c r="F71" s="25">
        <v>46</v>
      </c>
      <c r="G71" s="25">
        <v>0</v>
      </c>
      <c r="H71" s="25">
        <v>27</v>
      </c>
      <c r="I71" s="25"/>
      <c r="J71" s="25"/>
      <c r="K71" s="25"/>
      <c r="L71" s="25"/>
      <c r="M71" s="25">
        <f>SUM(E71:J71)-K71-L71</f>
        <v>106</v>
      </c>
    </row>
    <row r="72" spans="1:13" ht="15.75" x14ac:dyDescent="0.25">
      <c r="A72" s="23">
        <f t="shared" si="1"/>
        <v>68</v>
      </c>
      <c r="B72" s="33" t="s">
        <v>137</v>
      </c>
      <c r="C72" s="20" t="s">
        <v>56</v>
      </c>
      <c r="D72" s="21">
        <v>7</v>
      </c>
      <c r="E72" s="27">
        <v>0</v>
      </c>
      <c r="F72" s="25">
        <v>42</v>
      </c>
      <c r="G72" s="25">
        <v>58</v>
      </c>
      <c r="H72" s="25"/>
      <c r="I72" s="25"/>
      <c r="J72" s="25"/>
      <c r="K72" s="25"/>
      <c r="L72" s="25"/>
      <c r="M72" s="25">
        <f>SUM(E72:J72)-K72-L72</f>
        <v>100</v>
      </c>
    </row>
    <row r="73" spans="1:13" ht="15.75" x14ac:dyDescent="0.25">
      <c r="A73" s="23">
        <f t="shared" si="1"/>
        <v>69</v>
      </c>
      <c r="B73" s="27" t="s">
        <v>147</v>
      </c>
      <c r="C73" s="27" t="s">
        <v>148</v>
      </c>
      <c r="D73" s="30">
        <v>7</v>
      </c>
      <c r="E73" s="28">
        <v>0</v>
      </c>
      <c r="F73" s="28">
        <v>27</v>
      </c>
      <c r="G73" s="26">
        <v>49</v>
      </c>
      <c r="H73" s="26">
        <v>23</v>
      </c>
      <c r="I73" s="26"/>
      <c r="J73" s="26"/>
      <c r="K73" s="26"/>
      <c r="L73" s="26"/>
      <c r="M73" s="28">
        <f>SUM(E73:J73)-K73-L73</f>
        <v>99</v>
      </c>
    </row>
    <row r="74" spans="1:13" ht="15.75" x14ac:dyDescent="0.25">
      <c r="A74" s="23">
        <f t="shared" ref="A74:A131" si="2">A73+1</f>
        <v>70</v>
      </c>
      <c r="B74" s="20" t="s">
        <v>38</v>
      </c>
      <c r="C74" s="20" t="s">
        <v>39</v>
      </c>
      <c r="D74" s="21">
        <v>11</v>
      </c>
      <c r="E74" s="26">
        <v>97</v>
      </c>
      <c r="F74" s="32">
        <v>0</v>
      </c>
      <c r="G74" s="32">
        <v>0</v>
      </c>
      <c r="H74" s="32">
        <v>0</v>
      </c>
      <c r="I74" s="25"/>
      <c r="J74" s="25"/>
      <c r="K74" s="25"/>
      <c r="L74" s="25"/>
      <c r="M74" s="25">
        <f>SUM(E74:J74)-K74-L74</f>
        <v>97</v>
      </c>
    </row>
    <row r="75" spans="1:13" ht="15.75" x14ac:dyDescent="0.25">
      <c r="A75" s="23">
        <f t="shared" si="2"/>
        <v>71</v>
      </c>
      <c r="B75" s="20" t="s">
        <v>40</v>
      </c>
      <c r="C75" s="20" t="s">
        <v>23</v>
      </c>
      <c r="D75" s="21">
        <v>11</v>
      </c>
      <c r="E75" s="26">
        <v>96</v>
      </c>
      <c r="F75" s="32">
        <v>0</v>
      </c>
      <c r="G75" s="32">
        <v>0</v>
      </c>
      <c r="H75" s="32">
        <v>0</v>
      </c>
      <c r="I75" s="32"/>
      <c r="J75" s="32"/>
      <c r="K75" s="32"/>
      <c r="L75" s="32"/>
      <c r="M75" s="32">
        <f>SUM(E75:J75)-K75-L75</f>
        <v>96</v>
      </c>
    </row>
    <row r="76" spans="1:13" ht="15.75" x14ac:dyDescent="0.25">
      <c r="A76" s="23">
        <f t="shared" si="2"/>
        <v>72</v>
      </c>
      <c r="B76" s="33" t="s">
        <v>136</v>
      </c>
      <c r="C76" s="20" t="s">
        <v>56</v>
      </c>
      <c r="D76" s="21">
        <v>9</v>
      </c>
      <c r="E76" s="35">
        <v>0</v>
      </c>
      <c r="F76" s="25">
        <v>37</v>
      </c>
      <c r="G76" s="25">
        <v>59</v>
      </c>
      <c r="H76" s="25">
        <v>0</v>
      </c>
      <c r="I76" s="25"/>
      <c r="J76" s="25"/>
      <c r="K76" s="25"/>
      <c r="L76" s="25"/>
      <c r="M76" s="25">
        <f>SUM(E76:J76)-K76-L76</f>
        <v>96</v>
      </c>
    </row>
    <row r="77" spans="1:13" ht="15.75" x14ac:dyDescent="0.25">
      <c r="A77" s="23">
        <f t="shared" si="2"/>
        <v>73</v>
      </c>
      <c r="B77" s="33" t="s">
        <v>157</v>
      </c>
      <c r="C77" s="27" t="s">
        <v>158</v>
      </c>
      <c r="D77" s="21">
        <v>2</v>
      </c>
      <c r="E77" s="35">
        <v>0</v>
      </c>
      <c r="F77" s="28">
        <v>26</v>
      </c>
      <c r="G77" s="26">
        <v>48</v>
      </c>
      <c r="H77" s="26">
        <v>22</v>
      </c>
      <c r="I77" s="26"/>
      <c r="J77" s="26"/>
      <c r="K77" s="26"/>
      <c r="L77" s="26"/>
      <c r="M77" s="28">
        <f>SUM(E77:J77)-K77-L77</f>
        <v>96</v>
      </c>
    </row>
    <row r="78" spans="1:13" ht="15.75" x14ac:dyDescent="0.25">
      <c r="A78" s="23">
        <f t="shared" si="2"/>
        <v>74</v>
      </c>
      <c r="B78" s="20" t="s">
        <v>41</v>
      </c>
      <c r="C78" s="20" t="s">
        <v>42</v>
      </c>
      <c r="D78" s="21">
        <v>10</v>
      </c>
      <c r="E78" s="26">
        <v>95</v>
      </c>
      <c r="F78" s="32">
        <v>0</v>
      </c>
      <c r="G78" s="32">
        <v>0</v>
      </c>
      <c r="H78" s="32">
        <v>0</v>
      </c>
      <c r="I78" s="26"/>
      <c r="J78" s="26"/>
      <c r="K78" s="26"/>
      <c r="L78" s="26"/>
      <c r="M78" s="28">
        <f>SUM(E78:J78)-K78-L78</f>
        <v>95</v>
      </c>
    </row>
    <row r="79" spans="1:13" ht="15.75" x14ac:dyDescent="0.25">
      <c r="A79" s="23">
        <f t="shared" si="2"/>
        <v>75</v>
      </c>
      <c r="B79" s="20" t="s">
        <v>321</v>
      </c>
      <c r="C79" s="20" t="s">
        <v>45</v>
      </c>
      <c r="D79" s="21">
        <v>10</v>
      </c>
      <c r="E79" s="26">
        <v>0</v>
      </c>
      <c r="F79" s="25">
        <v>0</v>
      </c>
      <c r="G79" s="25">
        <v>0</v>
      </c>
      <c r="H79" s="25">
        <v>94</v>
      </c>
      <c r="I79" s="25"/>
      <c r="J79" s="25"/>
      <c r="K79" s="25"/>
      <c r="L79" s="25"/>
      <c r="M79" s="25">
        <f>SUM(E79:J79)-K79-L79</f>
        <v>94</v>
      </c>
    </row>
    <row r="80" spans="1:13" ht="15.75" x14ac:dyDescent="0.25">
      <c r="A80" s="23">
        <f t="shared" si="2"/>
        <v>76</v>
      </c>
      <c r="B80" s="20" t="s">
        <v>322</v>
      </c>
      <c r="C80" s="20" t="s">
        <v>45</v>
      </c>
      <c r="D80" s="21">
        <v>10</v>
      </c>
      <c r="E80" s="26">
        <v>0</v>
      </c>
      <c r="F80" s="25">
        <v>0</v>
      </c>
      <c r="G80" s="25">
        <v>0</v>
      </c>
      <c r="H80" s="25">
        <v>91</v>
      </c>
      <c r="I80" s="25"/>
      <c r="J80" s="25"/>
      <c r="K80" s="25"/>
      <c r="L80" s="25"/>
      <c r="M80" s="25">
        <f>SUM(E80:J80)-K80-L80</f>
        <v>91</v>
      </c>
    </row>
    <row r="81" spans="1:13" ht="15.75" x14ac:dyDescent="0.25">
      <c r="A81" s="23">
        <f t="shared" si="2"/>
        <v>77</v>
      </c>
      <c r="B81" s="22" t="s">
        <v>52</v>
      </c>
      <c r="C81" s="22" t="s">
        <v>23</v>
      </c>
      <c r="D81" s="48">
        <v>11</v>
      </c>
      <c r="E81" s="35">
        <v>89</v>
      </c>
      <c r="F81" s="25">
        <v>0</v>
      </c>
      <c r="G81" s="25">
        <v>0</v>
      </c>
      <c r="H81" s="25">
        <v>0</v>
      </c>
      <c r="I81" s="25"/>
      <c r="J81" s="25"/>
      <c r="K81" s="25"/>
      <c r="L81" s="25"/>
      <c r="M81" s="25">
        <f>SUM(E81:J81)-K81-L81</f>
        <v>89</v>
      </c>
    </row>
    <row r="82" spans="1:13" ht="15.75" x14ac:dyDescent="0.25">
      <c r="A82" s="23">
        <f t="shared" si="2"/>
        <v>78</v>
      </c>
      <c r="B82" s="22" t="s">
        <v>53</v>
      </c>
      <c r="C82" s="22" t="s">
        <v>23</v>
      </c>
      <c r="D82" s="48">
        <v>11</v>
      </c>
      <c r="E82" s="35">
        <v>88</v>
      </c>
      <c r="F82" s="25">
        <v>0</v>
      </c>
      <c r="G82" s="25">
        <v>0</v>
      </c>
      <c r="H82" s="25">
        <v>0</v>
      </c>
      <c r="I82" s="25"/>
      <c r="J82" s="25"/>
      <c r="K82" s="25"/>
      <c r="L82" s="25"/>
      <c r="M82" s="25">
        <f>SUM(E82:J82)-K82-L82</f>
        <v>88</v>
      </c>
    </row>
    <row r="83" spans="1:13" ht="15.75" x14ac:dyDescent="0.25">
      <c r="A83" s="23">
        <f t="shared" si="2"/>
        <v>79</v>
      </c>
      <c r="B83" s="33" t="s">
        <v>149</v>
      </c>
      <c r="C83" s="27" t="s">
        <v>92</v>
      </c>
      <c r="D83" s="21">
        <v>6</v>
      </c>
      <c r="E83" s="35">
        <v>0</v>
      </c>
      <c r="F83" s="28">
        <v>47</v>
      </c>
      <c r="G83" s="26">
        <v>0</v>
      </c>
      <c r="H83" s="26">
        <v>40</v>
      </c>
      <c r="I83" s="26"/>
      <c r="J83" s="26"/>
      <c r="K83" s="26"/>
      <c r="L83" s="26"/>
      <c r="M83" s="28">
        <f>SUM(E83:J83)-K83-L83</f>
        <v>87</v>
      </c>
    </row>
    <row r="84" spans="1:13" ht="15.75" x14ac:dyDescent="0.25">
      <c r="A84" s="23">
        <f t="shared" si="2"/>
        <v>80</v>
      </c>
      <c r="B84" s="33" t="s">
        <v>144</v>
      </c>
      <c r="C84" s="20" t="s">
        <v>145</v>
      </c>
      <c r="D84" s="21">
        <v>11</v>
      </c>
      <c r="E84" s="27">
        <v>0</v>
      </c>
      <c r="F84" s="25">
        <v>86</v>
      </c>
      <c r="G84" s="25">
        <v>0</v>
      </c>
      <c r="H84" s="25">
        <v>0</v>
      </c>
      <c r="I84" s="25"/>
      <c r="J84" s="25"/>
      <c r="K84" s="25"/>
      <c r="L84" s="25"/>
      <c r="M84" s="25">
        <f>SUM(E84:J84)-K84-L84</f>
        <v>86</v>
      </c>
    </row>
    <row r="85" spans="1:13" ht="15.75" x14ac:dyDescent="0.25">
      <c r="A85" s="23">
        <f t="shared" si="2"/>
        <v>81</v>
      </c>
      <c r="B85" s="62" t="s">
        <v>63</v>
      </c>
      <c r="C85" s="62" t="s">
        <v>13</v>
      </c>
      <c r="D85" s="71">
        <v>8</v>
      </c>
      <c r="E85" s="27">
        <v>79</v>
      </c>
      <c r="F85" s="25">
        <v>0</v>
      </c>
      <c r="G85" s="25">
        <v>0</v>
      </c>
      <c r="H85" s="25">
        <v>0</v>
      </c>
      <c r="I85" s="25"/>
      <c r="J85" s="25"/>
      <c r="K85" s="25"/>
      <c r="L85" s="25"/>
      <c r="M85" s="25">
        <f>SUM(E85:J85)-K85-L85</f>
        <v>79</v>
      </c>
    </row>
    <row r="86" spans="1:13" ht="15.75" x14ac:dyDescent="0.25">
      <c r="A86" s="23">
        <f t="shared" si="2"/>
        <v>82</v>
      </c>
      <c r="B86" s="20" t="s">
        <v>203</v>
      </c>
      <c r="C86" s="20" t="s">
        <v>78</v>
      </c>
      <c r="D86" s="21">
        <v>8</v>
      </c>
      <c r="E86" s="26">
        <v>0</v>
      </c>
      <c r="F86" s="25">
        <v>0</v>
      </c>
      <c r="G86" s="25">
        <v>76</v>
      </c>
      <c r="H86" s="25">
        <v>0</v>
      </c>
      <c r="I86" s="25"/>
      <c r="J86" s="25"/>
      <c r="K86" s="25"/>
      <c r="L86" s="25"/>
      <c r="M86" s="25">
        <f>SUM(E86:J86)-K86-L86</f>
        <v>76</v>
      </c>
    </row>
    <row r="87" spans="1:13" ht="15.75" x14ac:dyDescent="0.25">
      <c r="A87" s="23">
        <f>A86+1</f>
        <v>83</v>
      </c>
      <c r="B87" s="20" t="s">
        <v>323</v>
      </c>
      <c r="C87" s="20" t="s">
        <v>45</v>
      </c>
      <c r="D87" s="21">
        <v>7</v>
      </c>
      <c r="E87" s="27">
        <v>0</v>
      </c>
      <c r="F87" s="25">
        <v>0</v>
      </c>
      <c r="G87" s="25">
        <v>0</v>
      </c>
      <c r="H87" s="25">
        <v>75</v>
      </c>
      <c r="I87" s="25"/>
      <c r="J87" s="25"/>
      <c r="K87" s="25"/>
      <c r="L87" s="25"/>
      <c r="M87" s="25">
        <f>SUM(E87:J87)-K87-L87</f>
        <v>75</v>
      </c>
    </row>
    <row r="88" spans="1:13" ht="15.75" x14ac:dyDescent="0.25">
      <c r="A88" s="23">
        <f t="shared" si="2"/>
        <v>84</v>
      </c>
      <c r="B88" s="20" t="s">
        <v>68</v>
      </c>
      <c r="C88" s="20" t="s">
        <v>23</v>
      </c>
      <c r="D88" s="21">
        <v>11</v>
      </c>
      <c r="E88" s="26">
        <v>74</v>
      </c>
      <c r="F88" s="32">
        <v>0</v>
      </c>
      <c r="G88" s="32">
        <v>0</v>
      </c>
      <c r="H88" s="32">
        <v>0</v>
      </c>
      <c r="I88" s="25"/>
      <c r="J88" s="25"/>
      <c r="K88" s="25"/>
      <c r="L88" s="25"/>
      <c r="M88" s="25">
        <f>SUM(E88:J88)-K88-L88</f>
        <v>74</v>
      </c>
    </row>
    <row r="89" spans="1:13" ht="15.75" x14ac:dyDescent="0.25">
      <c r="A89" s="23">
        <f t="shared" si="2"/>
        <v>85</v>
      </c>
      <c r="B89" s="20" t="s">
        <v>70</v>
      </c>
      <c r="C89" s="20" t="s">
        <v>42</v>
      </c>
      <c r="D89" s="21">
        <v>7</v>
      </c>
      <c r="E89" s="26">
        <v>71</v>
      </c>
      <c r="F89" s="25">
        <v>0</v>
      </c>
      <c r="G89" s="25">
        <v>0</v>
      </c>
      <c r="H89" s="25">
        <v>0</v>
      </c>
      <c r="I89" s="25"/>
      <c r="J89" s="25"/>
      <c r="K89" s="25"/>
      <c r="L89" s="25"/>
      <c r="M89" s="25">
        <f>SUM(E89:J89)-K89-L89</f>
        <v>71</v>
      </c>
    </row>
    <row r="90" spans="1:13" ht="15.75" x14ac:dyDescent="0.25">
      <c r="A90" s="23">
        <f t="shared" si="2"/>
        <v>86</v>
      </c>
      <c r="B90" s="20" t="s">
        <v>116</v>
      </c>
      <c r="C90" s="20" t="s">
        <v>117</v>
      </c>
      <c r="D90" s="21">
        <v>3</v>
      </c>
      <c r="E90" s="27">
        <v>27</v>
      </c>
      <c r="F90" s="25">
        <v>23</v>
      </c>
      <c r="G90" s="25">
        <v>0</v>
      </c>
      <c r="H90" s="25">
        <v>21</v>
      </c>
      <c r="I90" s="25"/>
      <c r="J90" s="25"/>
      <c r="K90" s="25"/>
      <c r="L90" s="25"/>
      <c r="M90" s="25">
        <f>SUM(E90:J90)-K90-L90</f>
        <v>71</v>
      </c>
    </row>
    <row r="91" spans="1:13" ht="15.75" x14ac:dyDescent="0.25">
      <c r="A91" s="23">
        <f t="shared" si="2"/>
        <v>87</v>
      </c>
      <c r="B91" s="33" t="s">
        <v>135</v>
      </c>
      <c r="C91" s="20" t="s">
        <v>45</v>
      </c>
      <c r="D91" s="21">
        <v>7</v>
      </c>
      <c r="E91" s="27">
        <v>0</v>
      </c>
      <c r="F91" s="25">
        <v>24</v>
      </c>
      <c r="G91" s="25">
        <v>0</v>
      </c>
      <c r="H91" s="25">
        <v>46</v>
      </c>
      <c r="I91" s="25"/>
      <c r="J91" s="25"/>
      <c r="K91" s="25"/>
      <c r="L91" s="25"/>
      <c r="M91" s="25">
        <f>SUM(E91:J91)-K91-L91</f>
        <v>70</v>
      </c>
    </row>
    <row r="92" spans="1:13" ht="15.75" x14ac:dyDescent="0.25">
      <c r="A92" s="23">
        <f t="shared" si="2"/>
        <v>88</v>
      </c>
      <c r="B92" s="20" t="s">
        <v>111</v>
      </c>
      <c r="C92" s="20" t="s">
        <v>49</v>
      </c>
      <c r="D92" s="21">
        <v>11</v>
      </c>
      <c r="E92" s="27">
        <v>32</v>
      </c>
      <c r="F92" s="25">
        <v>0</v>
      </c>
      <c r="G92" s="25">
        <v>0</v>
      </c>
      <c r="H92" s="25">
        <v>38</v>
      </c>
      <c r="I92" s="25"/>
      <c r="J92" s="25"/>
      <c r="K92" s="25"/>
      <c r="L92" s="25"/>
      <c r="M92" s="25">
        <f>SUM(E92:J92)-K92-L92</f>
        <v>70</v>
      </c>
    </row>
    <row r="93" spans="1:13" ht="15.75" x14ac:dyDescent="0.25">
      <c r="A93" s="23">
        <f t="shared" si="2"/>
        <v>89</v>
      </c>
      <c r="B93" s="33" t="s">
        <v>151</v>
      </c>
      <c r="C93" s="20" t="s">
        <v>152</v>
      </c>
      <c r="D93" s="21">
        <v>8</v>
      </c>
      <c r="E93" s="35">
        <v>0</v>
      </c>
      <c r="F93" s="25">
        <v>70</v>
      </c>
      <c r="G93" s="25">
        <v>0</v>
      </c>
      <c r="H93" s="25">
        <v>0</v>
      </c>
      <c r="I93" s="25"/>
      <c r="J93" s="25"/>
      <c r="K93" s="25"/>
      <c r="L93" s="25"/>
      <c r="M93" s="25">
        <f>SUM(E93:J93)-K93-L93</f>
        <v>70</v>
      </c>
    </row>
    <row r="94" spans="1:13" ht="15.75" x14ac:dyDescent="0.25">
      <c r="A94" s="23">
        <f t="shared" si="2"/>
        <v>90</v>
      </c>
      <c r="B94" s="20" t="s">
        <v>73</v>
      </c>
      <c r="C94" s="20" t="s">
        <v>13</v>
      </c>
      <c r="D94" s="21">
        <v>10</v>
      </c>
      <c r="E94" s="26">
        <v>67</v>
      </c>
      <c r="F94" s="25">
        <v>0</v>
      </c>
      <c r="G94" s="25">
        <v>0</v>
      </c>
      <c r="H94" s="25">
        <v>0</v>
      </c>
      <c r="I94" s="25"/>
      <c r="J94" s="25"/>
      <c r="K94" s="25"/>
      <c r="L94" s="25"/>
      <c r="M94" s="25">
        <f>SUM(E94:J94)-K94-L94</f>
        <v>67</v>
      </c>
    </row>
    <row r="95" spans="1:13" ht="15.75" x14ac:dyDescent="0.25">
      <c r="A95" s="23">
        <f t="shared" si="2"/>
        <v>91</v>
      </c>
      <c r="B95" s="33" t="s">
        <v>126</v>
      </c>
      <c r="C95" s="26" t="s">
        <v>56</v>
      </c>
      <c r="D95" s="21">
        <v>10</v>
      </c>
      <c r="E95" s="35">
        <v>0</v>
      </c>
      <c r="F95" s="25">
        <v>35</v>
      </c>
      <c r="G95" s="25">
        <v>0</v>
      </c>
      <c r="H95" s="25">
        <v>30</v>
      </c>
      <c r="I95" s="25"/>
      <c r="J95" s="25"/>
      <c r="K95" s="25"/>
      <c r="L95" s="25"/>
      <c r="M95" s="25">
        <f>SUM(E95:J95)-K95-L95</f>
        <v>65</v>
      </c>
    </row>
    <row r="96" spans="1:13" ht="15.75" x14ac:dyDescent="0.25">
      <c r="A96" s="23">
        <f t="shared" si="2"/>
        <v>92</v>
      </c>
      <c r="B96" s="20" t="s">
        <v>79</v>
      </c>
      <c r="C96" s="20" t="s">
        <v>80</v>
      </c>
      <c r="D96" s="21">
        <v>11</v>
      </c>
      <c r="E96" s="26">
        <v>63</v>
      </c>
      <c r="F96" s="25">
        <v>0</v>
      </c>
      <c r="G96" s="25">
        <v>0</v>
      </c>
      <c r="H96" s="25">
        <v>0</v>
      </c>
      <c r="I96" s="32"/>
      <c r="J96" s="32"/>
      <c r="K96" s="32"/>
      <c r="L96" s="32"/>
      <c r="M96" s="32">
        <f>SUM(E96:J96)-K96-L96</f>
        <v>63</v>
      </c>
    </row>
    <row r="97" spans="1:13" ht="15.75" x14ac:dyDescent="0.25">
      <c r="A97" s="23">
        <f t="shared" si="2"/>
        <v>93</v>
      </c>
      <c r="B97" s="33" t="s">
        <v>201</v>
      </c>
      <c r="C97" s="26" t="s">
        <v>51</v>
      </c>
      <c r="D97" s="21">
        <v>10</v>
      </c>
      <c r="E97" s="35">
        <v>0</v>
      </c>
      <c r="F97" s="25">
        <v>0</v>
      </c>
      <c r="G97" s="25">
        <v>60</v>
      </c>
      <c r="H97" s="25">
        <v>0</v>
      </c>
      <c r="I97" s="25"/>
      <c r="J97" s="25"/>
      <c r="K97" s="25"/>
      <c r="L97" s="25"/>
      <c r="M97" s="25">
        <f>SUM(E97:J97)-K97-L97</f>
        <v>60</v>
      </c>
    </row>
    <row r="98" spans="1:13" ht="15.75" x14ac:dyDescent="0.25">
      <c r="A98" s="23">
        <f t="shared" si="2"/>
        <v>94</v>
      </c>
      <c r="B98" s="20" t="s">
        <v>85</v>
      </c>
      <c r="C98" s="20" t="s">
        <v>35</v>
      </c>
      <c r="D98" s="21">
        <v>10</v>
      </c>
      <c r="E98" s="26">
        <v>58</v>
      </c>
      <c r="F98" s="25">
        <v>0</v>
      </c>
      <c r="G98" s="25">
        <v>0</v>
      </c>
      <c r="H98" s="25">
        <v>0</v>
      </c>
      <c r="I98" s="25"/>
      <c r="J98" s="25"/>
      <c r="K98" s="25"/>
      <c r="L98" s="25"/>
      <c r="M98" s="25">
        <f>SUM(E98:J98)-K98-L98</f>
        <v>58</v>
      </c>
    </row>
    <row r="99" spans="1:13" ht="15.75" x14ac:dyDescent="0.25">
      <c r="A99" s="23">
        <f t="shared" si="2"/>
        <v>95</v>
      </c>
      <c r="B99" s="33" t="s">
        <v>130</v>
      </c>
      <c r="C99" s="27" t="s">
        <v>56</v>
      </c>
      <c r="D99" s="21">
        <v>8</v>
      </c>
      <c r="E99" s="35">
        <v>0</v>
      </c>
      <c r="F99" s="28">
        <v>57</v>
      </c>
      <c r="G99" s="26">
        <v>0</v>
      </c>
      <c r="H99" s="26">
        <v>0</v>
      </c>
      <c r="I99" s="26"/>
      <c r="J99" s="26"/>
      <c r="K99" s="26"/>
      <c r="L99" s="26"/>
      <c r="M99" s="28">
        <f>SUM(E99:J99)-K99-L99</f>
        <v>57</v>
      </c>
    </row>
    <row r="100" spans="1:13" ht="15.75" x14ac:dyDescent="0.25">
      <c r="A100" s="23">
        <f t="shared" si="2"/>
        <v>96</v>
      </c>
      <c r="B100" s="33" t="s">
        <v>324</v>
      </c>
      <c r="C100" s="20" t="s">
        <v>45</v>
      </c>
      <c r="D100" s="21">
        <v>6</v>
      </c>
      <c r="E100" s="35">
        <v>0</v>
      </c>
      <c r="F100" s="25">
        <v>0</v>
      </c>
      <c r="G100" s="25">
        <v>0</v>
      </c>
      <c r="H100" s="25">
        <v>56</v>
      </c>
      <c r="I100" s="25"/>
      <c r="J100" s="25"/>
      <c r="K100" s="25"/>
      <c r="L100" s="25"/>
      <c r="M100" s="25">
        <f>SUM(E100:J100)-K100-L100</f>
        <v>56</v>
      </c>
    </row>
    <row r="101" spans="1:13" ht="15.75" x14ac:dyDescent="0.25">
      <c r="A101" s="23">
        <f t="shared" si="2"/>
        <v>97</v>
      </c>
      <c r="B101" s="33" t="s">
        <v>132</v>
      </c>
      <c r="C101" s="22" t="s">
        <v>92</v>
      </c>
      <c r="D101" s="21">
        <v>8</v>
      </c>
      <c r="E101" s="35">
        <v>0</v>
      </c>
      <c r="F101" s="25">
        <v>31</v>
      </c>
      <c r="G101" s="25">
        <v>0</v>
      </c>
      <c r="H101" s="25">
        <v>24</v>
      </c>
      <c r="I101" s="25"/>
      <c r="J101" s="25"/>
      <c r="K101" s="25"/>
      <c r="L101" s="25"/>
      <c r="M101" s="25">
        <f>SUM(E101:J101)-K101-L101</f>
        <v>55</v>
      </c>
    </row>
    <row r="102" spans="1:13" ht="15.75" x14ac:dyDescent="0.25">
      <c r="A102" s="23">
        <f t="shared" si="2"/>
        <v>98</v>
      </c>
      <c r="B102" s="27" t="s">
        <v>150</v>
      </c>
      <c r="C102" s="27" t="s">
        <v>51</v>
      </c>
      <c r="D102" s="30">
        <v>9</v>
      </c>
      <c r="E102" s="28">
        <v>0</v>
      </c>
      <c r="F102" s="28">
        <v>52</v>
      </c>
      <c r="G102" s="26">
        <v>0</v>
      </c>
      <c r="H102" s="26">
        <v>0</v>
      </c>
      <c r="I102" s="26"/>
      <c r="J102" s="26"/>
      <c r="K102" s="26"/>
      <c r="L102" s="26"/>
      <c r="M102" s="28">
        <f>SUM(E102:J102)-K102-L102</f>
        <v>52</v>
      </c>
    </row>
    <row r="103" spans="1:13" ht="15.75" x14ac:dyDescent="0.25">
      <c r="A103" s="23">
        <f t="shared" si="2"/>
        <v>99</v>
      </c>
      <c r="B103" s="27" t="s">
        <v>325</v>
      </c>
      <c r="C103" s="27" t="s">
        <v>326</v>
      </c>
      <c r="D103" s="30">
        <v>9</v>
      </c>
      <c r="E103" s="28">
        <v>0</v>
      </c>
      <c r="F103" s="28">
        <v>0</v>
      </c>
      <c r="G103" s="26">
        <v>0</v>
      </c>
      <c r="H103" s="26">
        <v>51</v>
      </c>
      <c r="I103" s="26"/>
      <c r="J103" s="26"/>
      <c r="K103" s="26"/>
      <c r="L103" s="26"/>
      <c r="M103" s="28">
        <f>SUM(E103:J103)-K103-L103</f>
        <v>51</v>
      </c>
    </row>
    <row r="104" spans="1:13" ht="15.75" x14ac:dyDescent="0.25">
      <c r="A104" s="23">
        <f t="shared" si="2"/>
        <v>100</v>
      </c>
      <c r="B104" s="33" t="s">
        <v>143</v>
      </c>
      <c r="C104" s="20" t="s">
        <v>45</v>
      </c>
      <c r="D104" s="21">
        <v>5</v>
      </c>
      <c r="E104" s="35">
        <v>0</v>
      </c>
      <c r="F104" s="25">
        <v>32</v>
      </c>
      <c r="G104" s="25">
        <v>0</v>
      </c>
      <c r="H104" s="25">
        <v>18</v>
      </c>
      <c r="I104" s="25"/>
      <c r="J104" s="25"/>
      <c r="K104" s="25"/>
      <c r="L104" s="25"/>
      <c r="M104" s="25">
        <f>SUM(E104:J104)-K104-L104</f>
        <v>50</v>
      </c>
    </row>
    <row r="105" spans="1:13" ht="15.75" x14ac:dyDescent="0.25">
      <c r="A105" s="23">
        <f t="shared" si="2"/>
        <v>101</v>
      </c>
      <c r="B105" s="27" t="s">
        <v>134</v>
      </c>
      <c r="C105" s="27" t="s">
        <v>45</v>
      </c>
      <c r="D105" s="30">
        <v>6</v>
      </c>
      <c r="E105" s="28">
        <v>0</v>
      </c>
      <c r="F105" s="28">
        <v>29</v>
      </c>
      <c r="G105" s="26">
        <v>0</v>
      </c>
      <c r="H105" s="26">
        <v>20</v>
      </c>
      <c r="I105" s="26"/>
      <c r="J105" s="26"/>
      <c r="K105" s="26"/>
      <c r="L105" s="26"/>
      <c r="M105" s="28">
        <f>SUM(E105:J105)-K105-L105</f>
        <v>49</v>
      </c>
    </row>
    <row r="106" spans="1:13" ht="15.75" x14ac:dyDescent="0.25">
      <c r="A106" s="23">
        <f t="shared" si="2"/>
        <v>102</v>
      </c>
      <c r="B106" s="34" t="s">
        <v>131</v>
      </c>
      <c r="C106" s="26" t="s">
        <v>92</v>
      </c>
      <c r="D106" s="23">
        <v>8</v>
      </c>
      <c r="E106" s="25">
        <v>0</v>
      </c>
      <c r="F106" s="25">
        <v>45</v>
      </c>
      <c r="G106" s="25">
        <v>0</v>
      </c>
      <c r="H106" s="25">
        <v>0</v>
      </c>
      <c r="I106" s="25"/>
      <c r="J106" s="25"/>
      <c r="K106" s="25"/>
      <c r="L106" s="25"/>
      <c r="M106" s="25">
        <f>SUM(E106:J106)-K106-L106</f>
        <v>45</v>
      </c>
    </row>
    <row r="107" spans="1:13" ht="15.75" x14ac:dyDescent="0.25">
      <c r="A107" s="23">
        <f t="shared" si="2"/>
        <v>103</v>
      </c>
      <c r="B107" s="20" t="s">
        <v>99</v>
      </c>
      <c r="C107" s="20" t="s">
        <v>75</v>
      </c>
      <c r="D107" s="21">
        <v>9</v>
      </c>
      <c r="E107" s="26">
        <v>44</v>
      </c>
      <c r="F107" s="25">
        <v>0</v>
      </c>
      <c r="G107" s="25">
        <v>0</v>
      </c>
      <c r="H107" s="25">
        <v>0</v>
      </c>
      <c r="I107" s="32"/>
      <c r="J107" s="32"/>
      <c r="K107" s="32"/>
      <c r="L107" s="32"/>
      <c r="M107" s="32">
        <f>SUM(E107:J107)-K107-L107</f>
        <v>44</v>
      </c>
    </row>
    <row r="108" spans="1:13" ht="15.75" x14ac:dyDescent="0.25">
      <c r="A108" s="23">
        <f t="shared" si="2"/>
        <v>104</v>
      </c>
      <c r="B108" s="33" t="s">
        <v>154</v>
      </c>
      <c r="C108" s="20" t="s">
        <v>155</v>
      </c>
      <c r="D108" s="21">
        <v>3</v>
      </c>
      <c r="E108" s="35">
        <v>0</v>
      </c>
      <c r="F108" s="25">
        <v>25</v>
      </c>
      <c r="G108" s="25">
        <v>0</v>
      </c>
      <c r="H108" s="25">
        <v>19</v>
      </c>
      <c r="I108" s="25"/>
      <c r="J108" s="25"/>
      <c r="K108" s="25"/>
      <c r="L108" s="25"/>
      <c r="M108" s="25">
        <f>SUM(E108:J108)-K108-L108</f>
        <v>44</v>
      </c>
    </row>
    <row r="109" spans="1:13" ht="15.75" x14ac:dyDescent="0.25">
      <c r="A109" s="23">
        <f t="shared" si="2"/>
        <v>105</v>
      </c>
      <c r="B109" s="20" t="s">
        <v>100</v>
      </c>
      <c r="C109" s="20" t="s">
        <v>39</v>
      </c>
      <c r="D109" s="21">
        <v>9</v>
      </c>
      <c r="E109" s="26">
        <v>43</v>
      </c>
      <c r="F109" s="25">
        <v>0</v>
      </c>
      <c r="G109" s="25">
        <v>0</v>
      </c>
      <c r="H109" s="25">
        <v>0</v>
      </c>
      <c r="I109" s="25"/>
      <c r="J109" s="25"/>
      <c r="K109" s="25"/>
      <c r="L109" s="25"/>
      <c r="M109" s="25">
        <f>SUM(E109:J109)-K109-L109</f>
        <v>43</v>
      </c>
    </row>
    <row r="110" spans="1:13" ht="15.75" x14ac:dyDescent="0.25">
      <c r="A110" s="23">
        <f t="shared" si="2"/>
        <v>106</v>
      </c>
      <c r="B110" s="20" t="s">
        <v>102</v>
      </c>
      <c r="C110" s="20" t="s">
        <v>78</v>
      </c>
      <c r="D110" s="21">
        <v>9</v>
      </c>
      <c r="E110" s="26">
        <v>41</v>
      </c>
      <c r="F110" s="25">
        <v>0</v>
      </c>
      <c r="G110" s="25">
        <v>0</v>
      </c>
      <c r="H110" s="25">
        <v>0</v>
      </c>
      <c r="I110" s="32"/>
      <c r="J110" s="32"/>
      <c r="K110" s="32"/>
      <c r="L110" s="32"/>
      <c r="M110" s="32">
        <f>SUM(E110:J110)-K110-L110</f>
        <v>41</v>
      </c>
    </row>
    <row r="111" spans="1:13" ht="15.75" x14ac:dyDescent="0.25">
      <c r="A111" s="23">
        <f t="shared" si="2"/>
        <v>107</v>
      </c>
      <c r="B111" s="33" t="s">
        <v>142</v>
      </c>
      <c r="C111" s="26" t="s">
        <v>56</v>
      </c>
      <c r="D111" s="21">
        <v>11</v>
      </c>
      <c r="E111" s="35">
        <v>0</v>
      </c>
      <c r="F111" s="25">
        <v>41</v>
      </c>
      <c r="G111" s="25">
        <v>0</v>
      </c>
      <c r="H111" s="25">
        <v>0</v>
      </c>
      <c r="I111" s="25"/>
      <c r="J111" s="25"/>
      <c r="K111" s="25"/>
      <c r="L111" s="25"/>
      <c r="M111" s="25">
        <f>SUM(E111:J111)-K111-L111</f>
        <v>41</v>
      </c>
    </row>
    <row r="112" spans="1:13" ht="15.75" x14ac:dyDescent="0.25">
      <c r="A112" s="23">
        <f t="shared" si="2"/>
        <v>108</v>
      </c>
      <c r="B112" s="33" t="s">
        <v>327</v>
      </c>
      <c r="C112" s="26" t="s">
        <v>326</v>
      </c>
      <c r="D112" s="21">
        <v>6</v>
      </c>
      <c r="E112" s="35">
        <v>0</v>
      </c>
      <c r="F112" s="25">
        <v>0</v>
      </c>
      <c r="G112" s="25">
        <v>0</v>
      </c>
      <c r="H112" s="25">
        <v>37</v>
      </c>
      <c r="I112" s="25"/>
      <c r="J112" s="25"/>
      <c r="K112" s="25"/>
      <c r="L112" s="25"/>
      <c r="M112" s="25">
        <f>SUM(E112:J112)-K112-L112</f>
        <v>37</v>
      </c>
    </row>
    <row r="113" spans="1:13" ht="15.75" x14ac:dyDescent="0.25">
      <c r="A113" s="23">
        <f t="shared" si="2"/>
        <v>109</v>
      </c>
      <c r="B113" s="20" t="s">
        <v>107</v>
      </c>
      <c r="C113" s="20" t="s">
        <v>23</v>
      </c>
      <c r="D113" s="21">
        <v>11</v>
      </c>
      <c r="E113" s="27">
        <v>36</v>
      </c>
      <c r="F113" s="25">
        <v>0</v>
      </c>
      <c r="G113" s="25">
        <v>0</v>
      </c>
      <c r="H113" s="25">
        <v>0</v>
      </c>
      <c r="I113" s="25"/>
      <c r="J113" s="25"/>
      <c r="K113" s="25"/>
      <c r="L113" s="25"/>
      <c r="M113" s="25">
        <f>SUM(E113:J113)-K113-L113</f>
        <v>36</v>
      </c>
    </row>
    <row r="114" spans="1:13" ht="15.75" x14ac:dyDescent="0.25">
      <c r="A114" s="23">
        <f t="shared" si="2"/>
        <v>110</v>
      </c>
      <c r="B114" s="33" t="s">
        <v>141</v>
      </c>
      <c r="C114" s="22" t="s">
        <v>33</v>
      </c>
      <c r="D114" s="21">
        <v>10</v>
      </c>
      <c r="E114" s="35">
        <v>0</v>
      </c>
      <c r="F114" s="25">
        <v>34</v>
      </c>
      <c r="G114" s="25">
        <v>0</v>
      </c>
      <c r="H114" s="25">
        <v>0</v>
      </c>
      <c r="I114" s="25"/>
      <c r="J114" s="25"/>
      <c r="K114" s="25"/>
      <c r="L114" s="25"/>
      <c r="M114" s="25">
        <f>SUM(E114:J114)-K114-L114</f>
        <v>34</v>
      </c>
    </row>
    <row r="115" spans="1:13" ht="15.75" x14ac:dyDescent="0.25">
      <c r="A115" s="23">
        <f t="shared" si="2"/>
        <v>111</v>
      </c>
      <c r="B115" s="38" t="s">
        <v>128</v>
      </c>
      <c r="C115" s="22" t="s">
        <v>129</v>
      </c>
      <c r="D115" s="48">
        <v>7</v>
      </c>
      <c r="E115" s="35">
        <v>0</v>
      </c>
      <c r="F115" s="32">
        <v>28</v>
      </c>
      <c r="G115" s="32">
        <v>0</v>
      </c>
      <c r="H115" s="32">
        <v>0</v>
      </c>
      <c r="I115" s="32"/>
      <c r="J115" s="32"/>
      <c r="K115" s="32"/>
      <c r="L115" s="32"/>
      <c r="M115" s="32">
        <f>SUM(E115:J115)-K115-L115</f>
        <v>28</v>
      </c>
    </row>
    <row r="116" spans="1:13" ht="15.75" x14ac:dyDescent="0.25">
      <c r="A116" s="23">
        <f t="shared" si="2"/>
        <v>112</v>
      </c>
      <c r="B116" s="45" t="s">
        <v>328</v>
      </c>
      <c r="C116" s="46" t="s">
        <v>45</v>
      </c>
      <c r="D116" s="49">
        <v>6</v>
      </c>
      <c r="E116" s="50">
        <v>0</v>
      </c>
      <c r="F116" s="36">
        <v>0</v>
      </c>
      <c r="G116" s="37">
        <v>0</v>
      </c>
      <c r="H116" s="37">
        <v>28</v>
      </c>
      <c r="I116" s="51"/>
      <c r="J116" s="51"/>
      <c r="K116" s="51"/>
      <c r="L116" s="51"/>
      <c r="M116" s="37">
        <f>SUM(E116:J116)-K116-L116</f>
        <v>28</v>
      </c>
    </row>
    <row r="117" spans="1:13" ht="15.75" x14ac:dyDescent="0.25">
      <c r="A117" s="23">
        <f t="shared" si="2"/>
        <v>113</v>
      </c>
      <c r="B117" s="27" t="s">
        <v>329</v>
      </c>
      <c r="C117" s="27" t="s">
        <v>45</v>
      </c>
      <c r="D117" s="30">
        <v>9</v>
      </c>
      <c r="E117" s="28">
        <v>0</v>
      </c>
      <c r="F117" s="29">
        <v>0</v>
      </c>
      <c r="G117" s="26">
        <v>0</v>
      </c>
      <c r="H117" s="26">
        <v>26</v>
      </c>
      <c r="I117" s="47"/>
      <c r="J117" s="47"/>
      <c r="K117" s="47"/>
      <c r="L117" s="47"/>
      <c r="M117" s="28">
        <f>SUM(E117:J117)-K117-L117</f>
        <v>26</v>
      </c>
    </row>
    <row r="118" spans="1:13" ht="15.75" x14ac:dyDescent="0.25">
      <c r="A118" s="23">
        <f t="shared" si="2"/>
        <v>114</v>
      </c>
      <c r="B118" s="27"/>
      <c r="C118" s="27"/>
      <c r="D118" s="30"/>
      <c r="E118" s="28"/>
      <c r="F118" s="29"/>
      <c r="G118" s="26"/>
      <c r="H118" s="26"/>
      <c r="I118" s="47"/>
      <c r="J118" s="47"/>
      <c r="K118" s="47"/>
      <c r="L118" s="47"/>
      <c r="M118" s="28">
        <f t="shared" ref="M118:M129" si="3">SUM(E118:J118)-K118-L118</f>
        <v>0</v>
      </c>
    </row>
    <row r="119" spans="1:13" ht="15.75" x14ac:dyDescent="0.25">
      <c r="A119" s="23">
        <f t="shared" si="2"/>
        <v>115</v>
      </c>
      <c r="B119" s="33"/>
      <c r="C119" s="20"/>
      <c r="D119" s="21"/>
      <c r="E119" s="35"/>
      <c r="F119" s="52"/>
      <c r="G119" s="53"/>
      <c r="H119" s="53"/>
      <c r="I119" s="51"/>
      <c r="J119" s="51"/>
      <c r="K119" s="51"/>
      <c r="L119" s="51"/>
      <c r="M119" s="53">
        <f t="shared" si="3"/>
        <v>0</v>
      </c>
    </row>
    <row r="120" spans="1:13" ht="15.75" x14ac:dyDescent="0.25">
      <c r="A120" s="23">
        <f t="shared" si="2"/>
        <v>116</v>
      </c>
      <c r="B120" s="26"/>
      <c r="C120" s="26"/>
      <c r="D120" s="23"/>
      <c r="E120" s="25"/>
      <c r="F120" s="24"/>
      <c r="G120" s="25"/>
      <c r="H120" s="25"/>
      <c r="I120" s="25"/>
      <c r="J120" s="25"/>
      <c r="K120" s="25"/>
      <c r="L120" s="25"/>
      <c r="M120" s="25">
        <f t="shared" si="3"/>
        <v>0</v>
      </c>
    </row>
    <row r="121" spans="1:13" ht="15.75" x14ac:dyDescent="0.25">
      <c r="A121" s="23">
        <f t="shared" si="2"/>
        <v>117</v>
      </c>
      <c r="B121" s="27"/>
      <c r="C121" s="27"/>
      <c r="D121" s="30"/>
      <c r="E121" s="28"/>
      <c r="F121" s="29"/>
      <c r="G121" s="26"/>
      <c r="H121" s="26"/>
      <c r="I121" s="26"/>
      <c r="J121" s="26"/>
      <c r="K121" s="26"/>
      <c r="L121" s="26"/>
      <c r="M121" s="28">
        <f t="shared" si="3"/>
        <v>0</v>
      </c>
    </row>
    <row r="122" spans="1:13" ht="15.75" x14ac:dyDescent="0.25">
      <c r="A122" s="23">
        <f t="shared" si="2"/>
        <v>118</v>
      </c>
      <c r="B122" s="27"/>
      <c r="C122" s="27"/>
      <c r="D122" s="30"/>
      <c r="E122" s="28"/>
      <c r="F122" s="29"/>
      <c r="G122" s="26"/>
      <c r="H122" s="26"/>
      <c r="I122" s="26"/>
      <c r="J122" s="26"/>
      <c r="K122" s="26"/>
      <c r="L122" s="26"/>
      <c r="M122" s="28">
        <f t="shared" si="3"/>
        <v>0</v>
      </c>
    </row>
    <row r="123" spans="1:13" ht="15.75" x14ac:dyDescent="0.25">
      <c r="A123" s="23">
        <f t="shared" si="2"/>
        <v>119</v>
      </c>
      <c r="B123" s="27"/>
      <c r="C123" s="27"/>
      <c r="D123" s="30"/>
      <c r="E123" s="28"/>
      <c r="F123" s="29"/>
      <c r="G123" s="26"/>
      <c r="H123" s="26"/>
      <c r="I123" s="26"/>
      <c r="J123" s="26"/>
      <c r="K123" s="26"/>
      <c r="L123" s="26"/>
      <c r="M123" s="28">
        <f t="shared" si="3"/>
        <v>0</v>
      </c>
    </row>
    <row r="124" spans="1:13" ht="15.75" x14ac:dyDescent="0.25">
      <c r="A124" s="23">
        <f t="shared" si="2"/>
        <v>120</v>
      </c>
      <c r="B124" s="20"/>
      <c r="C124" s="20"/>
      <c r="D124" s="21"/>
      <c r="E124" s="27"/>
      <c r="F124" s="24"/>
      <c r="G124" s="25"/>
      <c r="H124" s="25"/>
      <c r="I124" s="25"/>
      <c r="J124" s="25"/>
      <c r="K124" s="25"/>
      <c r="L124" s="25"/>
      <c r="M124" s="25">
        <f t="shared" si="3"/>
        <v>0</v>
      </c>
    </row>
    <row r="125" spans="1:13" ht="15.75" x14ac:dyDescent="0.25">
      <c r="A125" s="23">
        <f t="shared" si="2"/>
        <v>121</v>
      </c>
      <c r="B125" s="26"/>
      <c r="C125" s="26"/>
      <c r="D125" s="23"/>
      <c r="E125" s="25"/>
      <c r="F125" s="24"/>
      <c r="G125" s="25"/>
      <c r="H125" s="25"/>
      <c r="I125" s="25"/>
      <c r="J125" s="25"/>
      <c r="K125" s="25"/>
      <c r="L125" s="25"/>
      <c r="M125" s="25">
        <f t="shared" si="3"/>
        <v>0</v>
      </c>
    </row>
    <row r="126" spans="1:13" ht="15.75" x14ac:dyDescent="0.25">
      <c r="A126" s="23">
        <f t="shared" si="2"/>
        <v>122</v>
      </c>
      <c r="B126" s="27"/>
      <c r="C126" s="27"/>
      <c r="D126" s="30"/>
      <c r="E126" s="28"/>
      <c r="F126" s="29"/>
      <c r="G126" s="26"/>
      <c r="H126" s="26"/>
      <c r="I126" s="26"/>
      <c r="J126" s="26"/>
      <c r="K126" s="26"/>
      <c r="L126" s="26"/>
      <c r="M126" s="28">
        <f t="shared" si="3"/>
        <v>0</v>
      </c>
    </row>
    <row r="127" spans="1:13" ht="15.75" x14ac:dyDescent="0.25">
      <c r="A127" s="23">
        <f t="shared" si="2"/>
        <v>123</v>
      </c>
      <c r="B127" s="27"/>
      <c r="C127" s="27"/>
      <c r="D127" s="30"/>
      <c r="E127" s="28"/>
      <c r="F127" s="29"/>
      <c r="G127" s="26"/>
      <c r="H127" s="26"/>
      <c r="I127" s="26"/>
      <c r="J127" s="26"/>
      <c r="K127" s="26"/>
      <c r="L127" s="26"/>
      <c r="M127" s="28">
        <f t="shared" si="3"/>
        <v>0</v>
      </c>
    </row>
    <row r="128" spans="1:13" ht="15.75" x14ac:dyDescent="0.25">
      <c r="A128" s="23">
        <f t="shared" si="2"/>
        <v>124</v>
      </c>
      <c r="B128" s="27"/>
      <c r="C128" s="27"/>
      <c r="D128" s="30"/>
      <c r="E128" s="28"/>
      <c r="F128" s="29"/>
      <c r="G128" s="26"/>
      <c r="H128" s="26"/>
      <c r="I128" s="26"/>
      <c r="J128" s="26"/>
      <c r="K128" s="26"/>
      <c r="L128" s="26"/>
      <c r="M128" s="28">
        <f t="shared" si="3"/>
        <v>0</v>
      </c>
    </row>
    <row r="129" spans="1:13" ht="15.75" x14ac:dyDescent="0.25">
      <c r="A129" s="23">
        <f t="shared" si="2"/>
        <v>125</v>
      </c>
      <c r="B129" s="26"/>
      <c r="C129" s="26"/>
      <c r="D129" s="23"/>
      <c r="E129" s="25"/>
      <c r="F129" s="24"/>
      <c r="G129" s="25"/>
      <c r="H129" s="25"/>
      <c r="I129" s="25"/>
      <c r="J129" s="25"/>
      <c r="K129" s="25"/>
      <c r="L129" s="25"/>
      <c r="M129" s="25">
        <f t="shared" si="3"/>
        <v>0</v>
      </c>
    </row>
    <row r="130" spans="1:13" ht="15.75" x14ac:dyDescent="0.25">
      <c r="A130" s="23">
        <f t="shared" si="2"/>
        <v>126</v>
      </c>
    </row>
    <row r="131" spans="1:13" ht="15.75" x14ac:dyDescent="0.25">
      <c r="A131" s="23">
        <f t="shared" si="2"/>
        <v>127</v>
      </c>
    </row>
    <row r="132" spans="1:13" ht="15.75" x14ac:dyDescent="0.25">
      <c r="A132" s="23"/>
    </row>
  </sheetData>
  <sortState ref="B5:M117">
    <sortCondition descending="1" ref="M5:M1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workbookViewId="0">
      <selection activeCell="R50" sqref="R50"/>
    </sheetView>
  </sheetViews>
  <sheetFormatPr defaultRowHeight="15" x14ac:dyDescent="0.25"/>
  <cols>
    <col min="1" max="1" width="7" customWidth="1"/>
    <col min="2" max="2" width="25.28515625" customWidth="1"/>
    <col min="3" max="3" width="21.7109375" customWidth="1"/>
    <col min="4" max="4" width="0.140625" customWidth="1"/>
    <col min="5" max="5" width="6.85546875" customWidth="1"/>
    <col min="6" max="6" width="12.42578125" customWidth="1"/>
    <col min="7" max="7" width="7.28515625" customWidth="1"/>
    <col min="8" max="8" width="13.5703125" customWidth="1"/>
    <col min="9" max="9" width="9.7109375" customWidth="1"/>
    <col min="10" max="10" width="9.140625" hidden="1" customWidth="1"/>
    <col min="11" max="11" width="0.28515625" hidden="1" customWidth="1"/>
    <col min="12" max="12" width="6.42578125" hidden="1" customWidth="1"/>
    <col min="13" max="13" width="18.28515625" hidden="1" customWidth="1"/>
    <col min="14" max="14" width="7.5703125" customWidth="1"/>
    <col min="15" max="15" width="6.28515625" customWidth="1"/>
    <col min="16" max="16" width="18" customWidth="1"/>
    <col min="17" max="17" width="8.42578125" customWidth="1"/>
    <col min="18" max="18" width="6.42578125" customWidth="1"/>
    <col min="19" max="19" width="9.7109375" customWidth="1"/>
    <col min="20" max="20" width="6.140625" customWidth="1"/>
    <col min="21" max="21" width="9.140625" hidden="1" customWidth="1"/>
    <col min="22" max="22" width="0.140625" hidden="1" customWidth="1"/>
    <col min="23" max="24" width="9.140625" hidden="1" customWidth="1"/>
    <col min="25" max="25" width="6" customWidth="1"/>
  </cols>
  <sheetData>
    <row r="1" spans="1:25" ht="24" thickBot="1" x14ac:dyDescent="0.4">
      <c r="A1" s="6"/>
      <c r="B1" s="17" t="s">
        <v>31</v>
      </c>
      <c r="C1" s="1"/>
      <c r="D1" s="1"/>
      <c r="E1" s="1"/>
      <c r="F1" s="7"/>
      <c r="G1" s="7"/>
      <c r="H1" s="7"/>
      <c r="I1" s="7"/>
      <c r="J1" s="8"/>
      <c r="K1" s="7"/>
      <c r="L1" s="7"/>
      <c r="M1" s="7"/>
      <c r="N1" s="7"/>
    </row>
    <row r="2" spans="1:25" x14ac:dyDescent="0.25">
      <c r="A2" s="9"/>
      <c r="F2" s="7"/>
      <c r="G2" s="7"/>
      <c r="H2" s="7"/>
      <c r="I2" s="7"/>
      <c r="J2" s="8"/>
      <c r="K2" s="7"/>
      <c r="L2" s="7"/>
      <c r="M2" s="7"/>
      <c r="N2" s="7"/>
    </row>
    <row r="3" spans="1:25" ht="15.75" x14ac:dyDescent="0.25">
      <c r="A3" s="9"/>
      <c r="B3" s="18" t="s">
        <v>9</v>
      </c>
      <c r="C3" s="10"/>
      <c r="D3" s="10"/>
      <c r="F3" s="7"/>
      <c r="G3" s="7"/>
      <c r="H3" s="7"/>
      <c r="I3" s="7"/>
      <c r="J3" s="8"/>
      <c r="K3" s="7"/>
      <c r="L3" s="7"/>
      <c r="M3" s="7"/>
      <c r="N3" s="7"/>
    </row>
    <row r="4" spans="1:25" ht="15.75" x14ac:dyDescent="0.25">
      <c r="A4" s="9"/>
      <c r="B4" s="11"/>
      <c r="C4" s="10"/>
      <c r="D4" s="10"/>
      <c r="F4" s="7"/>
      <c r="G4" s="7"/>
      <c r="H4" s="7"/>
      <c r="I4" s="7"/>
      <c r="J4" s="8"/>
      <c r="K4" s="7"/>
      <c r="L4" s="7"/>
      <c r="M4" s="7"/>
      <c r="N4" s="7"/>
    </row>
    <row r="5" spans="1:25" ht="15.75" x14ac:dyDescent="0.25">
      <c r="A5" s="80"/>
      <c r="B5" s="26" t="s">
        <v>4</v>
      </c>
      <c r="C5" s="26" t="s">
        <v>25</v>
      </c>
      <c r="D5" s="26"/>
      <c r="E5" s="23" t="s">
        <v>8</v>
      </c>
      <c r="F5" s="85" t="s">
        <v>0</v>
      </c>
      <c r="G5" s="85" t="s">
        <v>1</v>
      </c>
      <c r="H5" s="85" t="s">
        <v>2</v>
      </c>
      <c r="I5" s="85" t="s">
        <v>3</v>
      </c>
      <c r="J5" s="85"/>
      <c r="K5" s="85"/>
      <c r="L5" s="85"/>
      <c r="M5" s="85"/>
      <c r="N5" s="86" t="s">
        <v>6</v>
      </c>
    </row>
    <row r="6" spans="1:25" ht="15.75" x14ac:dyDescent="0.25">
      <c r="A6" s="81">
        <f t="shared" ref="A6:A46" si="0">A5+1</f>
        <v>1</v>
      </c>
      <c r="B6" s="78" t="s">
        <v>166</v>
      </c>
      <c r="C6" s="78" t="s">
        <v>192</v>
      </c>
      <c r="D6" s="78"/>
      <c r="E6" s="87">
        <v>14</v>
      </c>
      <c r="F6" s="122">
        <v>96</v>
      </c>
      <c r="G6" s="123">
        <v>100</v>
      </c>
      <c r="H6" s="122">
        <v>100</v>
      </c>
      <c r="I6" s="122">
        <v>100</v>
      </c>
      <c r="J6" s="122"/>
      <c r="K6" s="122"/>
      <c r="L6" s="122"/>
      <c r="M6" s="122"/>
      <c r="N6" s="123">
        <f t="shared" ref="N6:N46" si="1">SUM(F6:K6)-L6-M6</f>
        <v>396</v>
      </c>
    </row>
    <row r="7" spans="1:25" ht="16.5" thickBot="1" x14ac:dyDescent="0.3">
      <c r="A7" s="81">
        <v>1</v>
      </c>
      <c r="B7" s="78" t="s">
        <v>164</v>
      </c>
      <c r="C7" s="78" t="s">
        <v>21</v>
      </c>
      <c r="D7" s="22"/>
      <c r="E7" s="87">
        <v>12</v>
      </c>
      <c r="F7" s="122">
        <v>98</v>
      </c>
      <c r="G7" s="123">
        <v>97</v>
      </c>
      <c r="H7" s="122">
        <v>99</v>
      </c>
      <c r="I7" s="122">
        <v>98</v>
      </c>
      <c r="J7" s="122"/>
      <c r="K7" s="122"/>
      <c r="L7" s="122"/>
      <c r="M7" s="122"/>
      <c r="N7" s="123">
        <f t="shared" si="1"/>
        <v>392</v>
      </c>
    </row>
    <row r="8" spans="1:25" ht="16.5" thickBot="1" x14ac:dyDescent="0.3">
      <c r="A8" s="81">
        <v>3</v>
      </c>
      <c r="B8" s="78" t="s">
        <v>172</v>
      </c>
      <c r="C8" s="78" t="s">
        <v>22</v>
      </c>
      <c r="D8" s="78"/>
      <c r="E8" s="87">
        <v>15</v>
      </c>
      <c r="F8" s="122">
        <v>90</v>
      </c>
      <c r="G8" s="123">
        <v>94</v>
      </c>
      <c r="H8" s="122">
        <v>98</v>
      </c>
      <c r="I8" s="122">
        <v>91</v>
      </c>
      <c r="J8" s="122"/>
      <c r="K8" s="122"/>
      <c r="L8" s="122"/>
      <c r="M8" s="122"/>
      <c r="N8" s="123">
        <f t="shared" si="1"/>
        <v>373</v>
      </c>
      <c r="O8" s="82" t="s">
        <v>24</v>
      </c>
      <c r="P8" s="55" t="s">
        <v>25</v>
      </c>
      <c r="Q8" s="56" t="s">
        <v>0</v>
      </c>
      <c r="R8" s="56" t="s">
        <v>1</v>
      </c>
      <c r="S8" s="56" t="s">
        <v>2</v>
      </c>
      <c r="T8" s="56" t="s">
        <v>3</v>
      </c>
      <c r="U8" s="56" t="s">
        <v>17</v>
      </c>
      <c r="V8" s="57"/>
      <c r="W8" s="57"/>
      <c r="X8" s="57"/>
      <c r="Y8" s="56" t="s">
        <v>17</v>
      </c>
    </row>
    <row r="9" spans="1:25" ht="16.5" thickBot="1" x14ac:dyDescent="0.3">
      <c r="A9" s="81">
        <f t="shared" si="0"/>
        <v>4</v>
      </c>
      <c r="B9" s="62" t="s">
        <v>173</v>
      </c>
      <c r="C9" s="62" t="s">
        <v>21</v>
      </c>
      <c r="D9" s="22"/>
      <c r="E9" s="88">
        <v>12</v>
      </c>
      <c r="F9" s="35">
        <v>89</v>
      </c>
      <c r="G9" s="32">
        <v>93</v>
      </c>
      <c r="H9" s="25">
        <v>97</v>
      </c>
      <c r="I9" s="25">
        <v>93</v>
      </c>
      <c r="J9" s="25"/>
      <c r="K9" s="25"/>
      <c r="L9" s="25"/>
      <c r="M9" s="25"/>
      <c r="N9" s="25">
        <f t="shared" si="1"/>
        <v>372</v>
      </c>
      <c r="O9" s="83">
        <v>1</v>
      </c>
      <c r="P9" s="54" t="s">
        <v>20</v>
      </c>
      <c r="Q9" s="54">
        <v>282</v>
      </c>
      <c r="R9" s="60">
        <v>288</v>
      </c>
      <c r="S9" s="59">
        <v>289</v>
      </c>
      <c r="T9" s="59">
        <v>290</v>
      </c>
      <c r="U9" s="59"/>
      <c r="V9" s="59"/>
      <c r="W9" s="59"/>
      <c r="X9" s="59"/>
      <c r="Y9" s="59">
        <f t="shared" ref="Y9:Y16" si="2">SUM(Q9:V9)-W9-X9</f>
        <v>1149</v>
      </c>
    </row>
    <row r="10" spans="1:25" ht="16.5" thickBot="1" x14ac:dyDescent="0.3">
      <c r="A10" s="81">
        <f t="shared" si="0"/>
        <v>5</v>
      </c>
      <c r="B10" s="70" t="s">
        <v>171</v>
      </c>
      <c r="C10" s="70" t="s">
        <v>192</v>
      </c>
      <c r="D10" s="89"/>
      <c r="E10" s="90">
        <v>13</v>
      </c>
      <c r="F10" s="120">
        <v>91</v>
      </c>
      <c r="G10" s="121">
        <v>91</v>
      </c>
      <c r="H10" s="120">
        <v>96</v>
      </c>
      <c r="I10" s="120">
        <v>92</v>
      </c>
      <c r="J10" s="120"/>
      <c r="K10" s="120"/>
      <c r="L10" s="120"/>
      <c r="M10" s="120"/>
      <c r="N10" s="121">
        <f t="shared" si="1"/>
        <v>370</v>
      </c>
      <c r="O10" s="83">
        <v>2</v>
      </c>
      <c r="P10" s="40" t="s">
        <v>21</v>
      </c>
      <c r="Q10" s="54">
        <v>287</v>
      </c>
      <c r="R10" s="58">
        <v>294</v>
      </c>
      <c r="S10" s="59">
        <v>287</v>
      </c>
      <c r="T10" s="59">
        <v>275</v>
      </c>
      <c r="U10" s="59"/>
      <c r="V10" s="59"/>
      <c r="W10" s="59"/>
      <c r="X10" s="59"/>
      <c r="Y10" s="59">
        <f t="shared" si="2"/>
        <v>1143</v>
      </c>
    </row>
    <row r="11" spans="1:25" ht="16.5" thickBot="1" x14ac:dyDescent="0.3">
      <c r="A11" s="81">
        <f t="shared" si="0"/>
        <v>6</v>
      </c>
      <c r="B11" s="62" t="s">
        <v>174</v>
      </c>
      <c r="C11" s="62" t="s">
        <v>192</v>
      </c>
      <c r="D11" s="89"/>
      <c r="E11" s="88">
        <v>12</v>
      </c>
      <c r="F11" s="35">
        <v>88</v>
      </c>
      <c r="G11" s="32">
        <v>89</v>
      </c>
      <c r="H11" s="25">
        <v>93</v>
      </c>
      <c r="I11" s="25">
        <v>87</v>
      </c>
      <c r="J11" s="25"/>
      <c r="K11" s="25"/>
      <c r="L11" s="25"/>
      <c r="M11" s="25"/>
      <c r="N11" s="25">
        <f t="shared" si="1"/>
        <v>357</v>
      </c>
      <c r="O11" s="83">
        <v>3</v>
      </c>
      <c r="P11" s="40" t="s">
        <v>49</v>
      </c>
      <c r="Q11" s="40">
        <v>228</v>
      </c>
      <c r="R11" s="60">
        <v>252</v>
      </c>
      <c r="S11" s="58">
        <v>252</v>
      </c>
      <c r="T11" s="58">
        <v>258</v>
      </c>
      <c r="U11" s="58"/>
      <c r="V11" s="58"/>
      <c r="W11" s="58"/>
      <c r="X11" s="58"/>
      <c r="Y11" s="61">
        <f t="shared" si="2"/>
        <v>990</v>
      </c>
    </row>
    <row r="12" spans="1:25" ht="16.5" thickBot="1" x14ac:dyDescent="0.3">
      <c r="A12" s="81">
        <v>6</v>
      </c>
      <c r="B12" s="70" t="s">
        <v>179</v>
      </c>
      <c r="C12" s="91" t="s">
        <v>29</v>
      </c>
      <c r="D12" s="70"/>
      <c r="E12" s="92">
        <v>13</v>
      </c>
      <c r="F12" s="120">
        <v>83</v>
      </c>
      <c r="G12" s="121">
        <v>85</v>
      </c>
      <c r="H12" s="121">
        <v>94</v>
      </c>
      <c r="I12" s="121">
        <v>88</v>
      </c>
      <c r="J12" s="121"/>
      <c r="K12" s="121"/>
      <c r="L12" s="121"/>
      <c r="M12" s="121"/>
      <c r="N12" s="121">
        <f t="shared" si="1"/>
        <v>350</v>
      </c>
      <c r="O12" s="84">
        <v>4</v>
      </c>
      <c r="P12" s="54" t="s">
        <v>22</v>
      </c>
      <c r="Q12" s="40">
        <v>247</v>
      </c>
      <c r="R12" s="58">
        <v>263</v>
      </c>
      <c r="S12" s="58">
        <v>282</v>
      </c>
      <c r="T12" s="58">
        <v>176</v>
      </c>
      <c r="U12" s="58"/>
      <c r="V12" s="58"/>
      <c r="W12" s="58"/>
      <c r="X12" s="58"/>
      <c r="Y12" s="61">
        <f t="shared" si="2"/>
        <v>968</v>
      </c>
    </row>
    <row r="13" spans="1:25" ht="16.5" thickBot="1" x14ac:dyDescent="0.3">
      <c r="A13" s="81">
        <v>8</v>
      </c>
      <c r="B13" s="70" t="s">
        <v>182</v>
      </c>
      <c r="C13" s="91" t="s">
        <v>49</v>
      </c>
      <c r="D13" s="70"/>
      <c r="E13" s="92">
        <v>12</v>
      </c>
      <c r="F13" s="91">
        <v>80</v>
      </c>
      <c r="G13" s="121">
        <v>83</v>
      </c>
      <c r="H13" s="121">
        <v>92</v>
      </c>
      <c r="I13" s="121">
        <v>89</v>
      </c>
      <c r="J13" s="121"/>
      <c r="K13" s="121"/>
      <c r="L13" s="121"/>
      <c r="M13" s="121"/>
      <c r="N13" s="121">
        <f t="shared" si="1"/>
        <v>344</v>
      </c>
      <c r="O13" s="84">
        <v>5</v>
      </c>
      <c r="P13" s="40" t="s">
        <v>29</v>
      </c>
      <c r="Q13" s="54">
        <v>261</v>
      </c>
      <c r="R13" s="58">
        <v>85</v>
      </c>
      <c r="S13" s="58">
        <v>94</v>
      </c>
      <c r="T13" s="58">
        <v>282</v>
      </c>
      <c r="U13" s="58"/>
      <c r="V13" s="58"/>
      <c r="W13" s="58"/>
      <c r="X13" s="58"/>
      <c r="Y13" s="61">
        <f t="shared" si="2"/>
        <v>722</v>
      </c>
    </row>
    <row r="14" spans="1:25" ht="16.5" thickBot="1" x14ac:dyDescent="0.3">
      <c r="A14" s="81">
        <f t="shared" si="0"/>
        <v>9</v>
      </c>
      <c r="B14" s="62" t="s">
        <v>184</v>
      </c>
      <c r="C14" s="63" t="s">
        <v>21</v>
      </c>
      <c r="D14" s="62"/>
      <c r="E14" s="69">
        <v>14</v>
      </c>
      <c r="F14" s="35">
        <v>78</v>
      </c>
      <c r="G14" s="32">
        <v>84</v>
      </c>
      <c r="H14" s="26">
        <v>91</v>
      </c>
      <c r="I14" s="26">
        <v>84</v>
      </c>
      <c r="J14" s="26"/>
      <c r="K14" s="26"/>
      <c r="L14" s="26"/>
      <c r="M14" s="26"/>
      <c r="N14" s="28">
        <f t="shared" si="1"/>
        <v>337</v>
      </c>
      <c r="O14" s="84">
        <v>6</v>
      </c>
      <c r="P14" s="40" t="s">
        <v>28</v>
      </c>
      <c r="Q14" s="54">
        <v>187</v>
      </c>
      <c r="R14" s="60">
        <v>185</v>
      </c>
      <c r="S14" s="58">
        <v>0</v>
      </c>
      <c r="T14" s="58">
        <v>97</v>
      </c>
      <c r="U14" s="58"/>
      <c r="V14" s="58"/>
      <c r="W14" s="58"/>
      <c r="X14" s="58"/>
      <c r="Y14" s="61">
        <f t="shared" si="2"/>
        <v>469</v>
      </c>
    </row>
    <row r="15" spans="1:25" ht="16.5" thickBot="1" x14ac:dyDescent="0.3">
      <c r="A15" s="81">
        <f t="shared" si="0"/>
        <v>10</v>
      </c>
      <c r="B15" s="62" t="s">
        <v>185</v>
      </c>
      <c r="C15" s="63" t="s">
        <v>49</v>
      </c>
      <c r="D15" s="89"/>
      <c r="E15" s="69">
        <v>12</v>
      </c>
      <c r="F15" s="93">
        <v>77</v>
      </c>
      <c r="G15" s="25">
        <v>82</v>
      </c>
      <c r="H15" s="25">
        <v>90</v>
      </c>
      <c r="I15" s="25">
        <v>83</v>
      </c>
      <c r="J15" s="25"/>
      <c r="K15" s="25"/>
      <c r="L15" s="25"/>
      <c r="M15" s="25"/>
      <c r="N15" s="124">
        <f t="shared" si="1"/>
        <v>332</v>
      </c>
      <c r="O15" s="40">
        <v>7</v>
      </c>
      <c r="P15" s="54" t="s">
        <v>23</v>
      </c>
      <c r="Q15" s="54">
        <v>283</v>
      </c>
      <c r="R15" s="58">
        <v>0</v>
      </c>
      <c r="S15" s="59">
        <v>0</v>
      </c>
      <c r="T15" s="59">
        <v>0</v>
      </c>
      <c r="U15" s="59"/>
      <c r="V15" s="59"/>
      <c r="W15" s="59"/>
      <c r="X15" s="59"/>
      <c r="Y15" s="59">
        <f t="shared" si="2"/>
        <v>283</v>
      </c>
    </row>
    <row r="16" spans="1:25" ht="16.5" thickBot="1" x14ac:dyDescent="0.3">
      <c r="A16" s="81">
        <f t="shared" si="0"/>
        <v>11</v>
      </c>
      <c r="B16" s="62" t="s">
        <v>168</v>
      </c>
      <c r="C16" s="62" t="s">
        <v>28</v>
      </c>
      <c r="D16" s="22"/>
      <c r="E16" s="88">
        <v>12</v>
      </c>
      <c r="F16" s="35">
        <v>94</v>
      </c>
      <c r="G16" s="32">
        <v>95</v>
      </c>
      <c r="H16" s="35">
        <v>0</v>
      </c>
      <c r="I16" s="35">
        <v>97</v>
      </c>
      <c r="J16" s="35"/>
      <c r="K16" s="35"/>
      <c r="L16" s="35"/>
      <c r="M16" s="35"/>
      <c r="N16" s="125">
        <f t="shared" si="1"/>
        <v>286</v>
      </c>
      <c r="O16" s="40">
        <v>8</v>
      </c>
      <c r="P16" s="58" t="s">
        <v>198</v>
      </c>
      <c r="Q16" s="58">
        <v>0</v>
      </c>
      <c r="R16" s="60">
        <v>86</v>
      </c>
      <c r="S16" s="58">
        <v>0</v>
      </c>
      <c r="T16" s="58">
        <v>0</v>
      </c>
      <c r="U16" s="58"/>
      <c r="V16" s="58"/>
      <c r="W16" s="58"/>
      <c r="X16" s="58"/>
      <c r="Y16" s="61">
        <f t="shared" si="2"/>
        <v>86</v>
      </c>
    </row>
    <row r="17" spans="1:25" ht="16.5" thickBot="1" x14ac:dyDescent="0.3">
      <c r="A17" s="81">
        <f t="shared" si="0"/>
        <v>12</v>
      </c>
      <c r="B17" s="26" t="s">
        <v>195</v>
      </c>
      <c r="C17" s="26" t="s">
        <v>22</v>
      </c>
      <c r="D17" s="26"/>
      <c r="E17" s="94">
        <v>14</v>
      </c>
      <c r="F17" s="28">
        <v>0</v>
      </c>
      <c r="G17" s="28">
        <v>88</v>
      </c>
      <c r="H17" s="26">
        <v>95</v>
      </c>
      <c r="I17" s="26">
        <v>85</v>
      </c>
      <c r="J17" s="26"/>
      <c r="K17" s="26"/>
      <c r="L17" s="26"/>
      <c r="M17" s="26"/>
      <c r="N17" s="126">
        <f t="shared" si="1"/>
        <v>268</v>
      </c>
      <c r="O17" s="54">
        <v>9</v>
      </c>
      <c r="P17" s="60" t="s">
        <v>335</v>
      </c>
      <c r="Q17" s="60">
        <v>0</v>
      </c>
      <c r="R17" s="60">
        <v>0</v>
      </c>
      <c r="S17" s="60">
        <v>0</v>
      </c>
      <c r="T17" s="60">
        <v>82</v>
      </c>
      <c r="U17" s="54"/>
      <c r="V17" s="54"/>
      <c r="W17" s="54"/>
      <c r="X17" s="54"/>
      <c r="Y17" s="54">
        <v>82</v>
      </c>
    </row>
    <row r="18" spans="1:25" ht="16.5" thickBot="1" x14ac:dyDescent="0.3">
      <c r="A18" s="81">
        <f t="shared" si="0"/>
        <v>13</v>
      </c>
      <c r="B18" s="22" t="s">
        <v>162</v>
      </c>
      <c r="C18" s="22" t="s">
        <v>21</v>
      </c>
      <c r="D18" s="22"/>
      <c r="E18" s="95">
        <v>14</v>
      </c>
      <c r="F18" s="35">
        <v>100</v>
      </c>
      <c r="G18" s="32">
        <v>99</v>
      </c>
      <c r="H18" s="32">
        <v>0</v>
      </c>
      <c r="I18" s="32">
        <v>0</v>
      </c>
      <c r="J18" s="32"/>
      <c r="K18" s="32"/>
      <c r="L18" s="32"/>
      <c r="M18" s="32"/>
      <c r="N18" s="32">
        <f t="shared" si="1"/>
        <v>199</v>
      </c>
    </row>
    <row r="19" spans="1:25" ht="16.5" thickBot="1" x14ac:dyDescent="0.3">
      <c r="A19" s="81">
        <f t="shared" si="0"/>
        <v>14</v>
      </c>
      <c r="B19" s="22" t="s">
        <v>167</v>
      </c>
      <c r="C19" s="22" t="s">
        <v>192</v>
      </c>
      <c r="D19" s="22"/>
      <c r="E19" s="95">
        <v>12</v>
      </c>
      <c r="F19" s="35">
        <v>95</v>
      </c>
      <c r="G19" s="32">
        <v>96</v>
      </c>
      <c r="H19" s="35">
        <v>0</v>
      </c>
      <c r="I19" s="35">
        <v>0</v>
      </c>
      <c r="J19" s="35"/>
      <c r="K19" s="35"/>
      <c r="L19" s="35"/>
      <c r="M19" s="35"/>
      <c r="N19" s="32">
        <f t="shared" si="1"/>
        <v>191</v>
      </c>
      <c r="V19" s="1">
        <v>294</v>
      </c>
      <c r="W19" s="5">
        <v>294</v>
      </c>
    </row>
    <row r="20" spans="1:25" ht="16.5" thickBot="1" x14ac:dyDescent="0.3">
      <c r="A20" s="81">
        <f t="shared" si="0"/>
        <v>15</v>
      </c>
      <c r="B20" s="26" t="s">
        <v>194</v>
      </c>
      <c r="C20" s="26" t="s">
        <v>192</v>
      </c>
      <c r="D20" s="26"/>
      <c r="E20" s="94">
        <v>14</v>
      </c>
      <c r="F20" s="28">
        <v>0</v>
      </c>
      <c r="G20" s="28">
        <v>92</v>
      </c>
      <c r="H20" s="26">
        <v>0</v>
      </c>
      <c r="I20" s="26">
        <v>94</v>
      </c>
      <c r="J20" s="26"/>
      <c r="K20" s="26"/>
      <c r="L20" s="26"/>
      <c r="M20" s="26"/>
      <c r="N20" s="28">
        <f t="shared" si="1"/>
        <v>186</v>
      </c>
      <c r="V20" s="1">
        <v>275</v>
      </c>
      <c r="W20" s="5">
        <v>272</v>
      </c>
    </row>
    <row r="21" spans="1:25" ht="16.5" thickBot="1" x14ac:dyDescent="0.3">
      <c r="A21" s="81">
        <f t="shared" si="0"/>
        <v>16</v>
      </c>
      <c r="B21" s="62" t="s">
        <v>169</v>
      </c>
      <c r="C21" s="38" t="s">
        <v>28</v>
      </c>
      <c r="D21" s="62"/>
      <c r="E21" s="88">
        <v>14</v>
      </c>
      <c r="F21" s="35">
        <v>93</v>
      </c>
      <c r="G21" s="32">
        <v>90</v>
      </c>
      <c r="H21" s="26">
        <v>0</v>
      </c>
      <c r="I21" s="26">
        <v>0</v>
      </c>
      <c r="J21" s="26"/>
      <c r="K21" s="26"/>
      <c r="L21" s="26"/>
      <c r="M21" s="26"/>
      <c r="N21" s="28">
        <f t="shared" si="1"/>
        <v>183</v>
      </c>
      <c r="V21" s="1">
        <v>180</v>
      </c>
      <c r="W21" s="19">
        <v>175</v>
      </c>
    </row>
    <row r="22" spans="1:25" ht="16.5" thickBot="1" x14ac:dyDescent="0.3">
      <c r="A22" s="81">
        <f t="shared" si="0"/>
        <v>17</v>
      </c>
      <c r="B22" s="26" t="s">
        <v>196</v>
      </c>
      <c r="C22" s="26" t="s">
        <v>49</v>
      </c>
      <c r="D22" s="26"/>
      <c r="E22" s="94">
        <v>12</v>
      </c>
      <c r="F22" s="28">
        <v>0</v>
      </c>
      <c r="G22" s="28">
        <v>87</v>
      </c>
      <c r="H22" s="26">
        <v>0</v>
      </c>
      <c r="I22" s="26">
        <v>86</v>
      </c>
      <c r="J22" s="26"/>
      <c r="K22" s="26"/>
      <c r="L22" s="26"/>
      <c r="M22" s="26"/>
      <c r="N22" s="28">
        <f t="shared" si="1"/>
        <v>173</v>
      </c>
      <c r="V22" s="41">
        <v>94</v>
      </c>
      <c r="W22" s="5">
        <v>180</v>
      </c>
    </row>
    <row r="23" spans="1:25" ht="16.5" thickBot="1" x14ac:dyDescent="0.3">
      <c r="A23" s="81">
        <f t="shared" si="0"/>
        <v>18</v>
      </c>
      <c r="B23" s="62" t="s">
        <v>180</v>
      </c>
      <c r="C23" s="63" t="s">
        <v>22</v>
      </c>
      <c r="D23" s="22"/>
      <c r="E23" s="69">
        <v>12</v>
      </c>
      <c r="F23" s="27">
        <v>82</v>
      </c>
      <c r="G23" s="32">
        <v>0</v>
      </c>
      <c r="H23" s="25">
        <v>89</v>
      </c>
      <c r="I23" s="25">
        <v>0</v>
      </c>
      <c r="J23" s="25"/>
      <c r="K23" s="25"/>
      <c r="L23" s="25"/>
      <c r="M23" s="25"/>
      <c r="N23" s="25">
        <f t="shared" si="1"/>
        <v>171</v>
      </c>
      <c r="P23" s="127"/>
      <c r="V23" s="42">
        <v>92</v>
      </c>
      <c r="W23" s="19">
        <v>0</v>
      </c>
    </row>
    <row r="24" spans="1:25" ht="16.5" thickBot="1" x14ac:dyDescent="0.3">
      <c r="A24" s="81">
        <f t="shared" si="0"/>
        <v>19</v>
      </c>
      <c r="B24" s="22" t="s">
        <v>163</v>
      </c>
      <c r="C24" s="22" t="s">
        <v>23</v>
      </c>
      <c r="D24" s="22"/>
      <c r="E24" s="95">
        <v>12</v>
      </c>
      <c r="F24" s="35">
        <v>99</v>
      </c>
      <c r="G24" s="32">
        <v>0</v>
      </c>
      <c r="H24" s="32">
        <v>0</v>
      </c>
      <c r="I24" s="32">
        <v>0</v>
      </c>
      <c r="J24" s="32"/>
      <c r="K24" s="32"/>
      <c r="L24" s="32"/>
      <c r="M24" s="32"/>
      <c r="N24" s="32">
        <f t="shared" si="1"/>
        <v>99</v>
      </c>
      <c r="V24" s="40">
        <v>90</v>
      </c>
      <c r="W24" s="5">
        <v>89</v>
      </c>
    </row>
    <row r="25" spans="1:25" ht="16.5" thickBot="1" x14ac:dyDescent="0.3">
      <c r="A25" s="81">
        <f t="shared" si="0"/>
        <v>20</v>
      </c>
      <c r="B25" s="26" t="s">
        <v>331</v>
      </c>
      <c r="C25" s="26" t="s">
        <v>29</v>
      </c>
      <c r="D25" s="26"/>
      <c r="E25" s="23">
        <v>13</v>
      </c>
      <c r="F25" s="25"/>
      <c r="G25" s="25"/>
      <c r="H25" s="25"/>
      <c r="I25" s="25">
        <v>99</v>
      </c>
      <c r="J25" s="25"/>
      <c r="K25" s="25"/>
      <c r="L25" s="25"/>
      <c r="M25" s="25"/>
      <c r="N25" s="25">
        <f t="shared" si="1"/>
        <v>99</v>
      </c>
      <c r="V25" s="40">
        <v>86</v>
      </c>
      <c r="W25" s="19">
        <v>85</v>
      </c>
    </row>
    <row r="26" spans="1:25" ht="15.75" x14ac:dyDescent="0.25">
      <c r="A26" s="81">
        <f t="shared" si="0"/>
        <v>21</v>
      </c>
      <c r="B26" s="26" t="s">
        <v>193</v>
      </c>
      <c r="C26" s="26" t="s">
        <v>21</v>
      </c>
      <c r="D26" s="26"/>
      <c r="E26" s="94">
        <v>14</v>
      </c>
      <c r="F26" s="32">
        <v>0</v>
      </c>
      <c r="G26" s="28">
        <v>98</v>
      </c>
      <c r="H26" s="26">
        <v>0</v>
      </c>
      <c r="I26" s="26">
        <v>0</v>
      </c>
      <c r="J26" s="26"/>
      <c r="K26" s="26"/>
      <c r="L26" s="26"/>
      <c r="M26" s="26"/>
      <c r="N26" s="28">
        <f t="shared" si="1"/>
        <v>98</v>
      </c>
      <c r="V26" s="5">
        <v>0</v>
      </c>
      <c r="W26" s="19">
        <v>100</v>
      </c>
    </row>
    <row r="27" spans="1:25" ht="15.75" x14ac:dyDescent="0.25">
      <c r="A27" s="81">
        <v>21</v>
      </c>
      <c r="B27" s="62" t="s">
        <v>165</v>
      </c>
      <c r="C27" s="62" t="s">
        <v>23</v>
      </c>
      <c r="D27" s="22"/>
      <c r="E27" s="88">
        <v>15</v>
      </c>
      <c r="F27" s="35">
        <v>97</v>
      </c>
      <c r="G27" s="32">
        <v>0</v>
      </c>
      <c r="H27" s="35">
        <v>0</v>
      </c>
      <c r="I27" s="35">
        <v>0</v>
      </c>
      <c r="J27" s="35"/>
      <c r="K27" s="35"/>
      <c r="L27" s="35"/>
      <c r="M27" s="35"/>
      <c r="N27" s="32">
        <f t="shared" si="1"/>
        <v>97</v>
      </c>
    </row>
    <row r="28" spans="1:25" ht="15.75" x14ac:dyDescent="0.25">
      <c r="A28" s="81">
        <v>23</v>
      </c>
      <c r="B28" s="26" t="s">
        <v>332</v>
      </c>
      <c r="C28" s="26" t="s">
        <v>192</v>
      </c>
      <c r="D28" s="26"/>
      <c r="E28" s="23">
        <v>12</v>
      </c>
      <c r="F28" s="25"/>
      <c r="G28" s="25"/>
      <c r="H28" s="25"/>
      <c r="I28" s="25">
        <v>96</v>
      </c>
      <c r="J28" s="25"/>
      <c r="K28" s="25"/>
      <c r="L28" s="25"/>
      <c r="M28" s="25"/>
      <c r="N28" s="25">
        <f t="shared" si="1"/>
        <v>96</v>
      </c>
    </row>
    <row r="29" spans="1:25" ht="15.75" x14ac:dyDescent="0.25">
      <c r="A29" s="81">
        <f t="shared" si="0"/>
        <v>24</v>
      </c>
      <c r="B29" s="26" t="s">
        <v>333</v>
      </c>
      <c r="C29" s="26" t="s">
        <v>29</v>
      </c>
      <c r="D29" s="26"/>
      <c r="E29" s="23">
        <v>13</v>
      </c>
      <c r="F29" s="25"/>
      <c r="G29" s="25"/>
      <c r="H29" s="25"/>
      <c r="I29" s="25">
        <v>95</v>
      </c>
      <c r="J29" s="25"/>
      <c r="K29" s="25"/>
      <c r="L29" s="25"/>
      <c r="M29" s="25"/>
      <c r="N29" s="25">
        <f t="shared" si="1"/>
        <v>95</v>
      </c>
    </row>
    <row r="30" spans="1:25" ht="15.75" x14ac:dyDescent="0.25">
      <c r="A30" s="81">
        <f t="shared" si="0"/>
        <v>25</v>
      </c>
      <c r="B30" s="22" t="s">
        <v>170</v>
      </c>
      <c r="C30" s="22" t="s">
        <v>29</v>
      </c>
      <c r="D30" s="22"/>
      <c r="E30" s="95">
        <v>12</v>
      </c>
      <c r="F30" s="35">
        <v>92</v>
      </c>
      <c r="G30" s="32">
        <v>0</v>
      </c>
      <c r="H30" s="25">
        <v>0</v>
      </c>
      <c r="I30" s="25"/>
      <c r="J30" s="25"/>
      <c r="K30" s="25"/>
      <c r="L30" s="25"/>
      <c r="M30" s="25"/>
      <c r="N30" s="25">
        <f t="shared" si="1"/>
        <v>92</v>
      </c>
    </row>
    <row r="31" spans="1:25" ht="15.75" x14ac:dyDescent="0.25">
      <c r="A31" s="81">
        <f t="shared" si="0"/>
        <v>26</v>
      </c>
      <c r="B31" s="26" t="s">
        <v>334</v>
      </c>
      <c r="C31" s="26" t="s">
        <v>13</v>
      </c>
      <c r="D31" s="26"/>
      <c r="E31" s="23">
        <v>12</v>
      </c>
      <c r="F31" s="25"/>
      <c r="G31" s="25"/>
      <c r="H31" s="25"/>
      <c r="I31" s="25">
        <v>90</v>
      </c>
      <c r="J31" s="25"/>
      <c r="K31" s="25"/>
      <c r="L31" s="25"/>
      <c r="M31" s="25"/>
      <c r="N31" s="25">
        <f t="shared" si="1"/>
        <v>90</v>
      </c>
    </row>
    <row r="32" spans="1:25" ht="15.75" x14ac:dyDescent="0.25">
      <c r="A32" s="81">
        <f t="shared" si="0"/>
        <v>27</v>
      </c>
      <c r="B32" s="62" t="s">
        <v>175</v>
      </c>
      <c r="C32" s="62" t="s">
        <v>23</v>
      </c>
      <c r="D32" s="62"/>
      <c r="E32" s="88">
        <v>13</v>
      </c>
      <c r="F32" s="27">
        <v>87</v>
      </c>
      <c r="G32" s="32">
        <v>0</v>
      </c>
      <c r="H32" s="25">
        <v>0</v>
      </c>
      <c r="I32" s="25"/>
      <c r="J32" s="25"/>
      <c r="K32" s="25"/>
      <c r="L32" s="25"/>
      <c r="M32" s="25"/>
      <c r="N32" s="25">
        <f t="shared" si="1"/>
        <v>87</v>
      </c>
    </row>
    <row r="33" spans="1:14" ht="15.75" x14ac:dyDescent="0.25">
      <c r="A33" s="81">
        <f t="shared" si="0"/>
        <v>28</v>
      </c>
      <c r="B33" s="62" t="s">
        <v>176</v>
      </c>
      <c r="C33" s="62" t="s">
        <v>29</v>
      </c>
      <c r="D33" s="89"/>
      <c r="E33" s="88">
        <v>13</v>
      </c>
      <c r="F33" s="27">
        <v>86</v>
      </c>
      <c r="G33" s="25">
        <v>0</v>
      </c>
      <c r="H33" s="25">
        <v>0</v>
      </c>
      <c r="I33" s="25"/>
      <c r="J33" s="25"/>
      <c r="K33" s="25"/>
      <c r="L33" s="25"/>
      <c r="M33" s="25"/>
      <c r="N33" s="25">
        <f t="shared" si="1"/>
        <v>86</v>
      </c>
    </row>
    <row r="34" spans="1:14" ht="15.75" x14ac:dyDescent="0.25">
      <c r="A34" s="81">
        <f t="shared" si="0"/>
        <v>29</v>
      </c>
      <c r="B34" s="26" t="s">
        <v>197</v>
      </c>
      <c r="C34" s="26" t="s">
        <v>198</v>
      </c>
      <c r="D34" s="26"/>
      <c r="E34" s="94">
        <v>13</v>
      </c>
      <c r="F34" s="28">
        <v>0</v>
      </c>
      <c r="G34" s="28">
        <v>86</v>
      </c>
      <c r="H34" s="26">
        <v>0</v>
      </c>
      <c r="I34" s="26"/>
      <c r="J34" s="26"/>
      <c r="K34" s="26"/>
      <c r="L34" s="26"/>
      <c r="M34" s="26"/>
      <c r="N34" s="28">
        <f t="shared" si="1"/>
        <v>86</v>
      </c>
    </row>
    <row r="35" spans="1:14" ht="15.75" x14ac:dyDescent="0.25">
      <c r="A35" s="81">
        <f t="shared" si="0"/>
        <v>30</v>
      </c>
      <c r="B35" s="62" t="s">
        <v>177</v>
      </c>
      <c r="C35" s="62" t="s">
        <v>23</v>
      </c>
      <c r="D35" s="62"/>
      <c r="E35" s="88">
        <v>14</v>
      </c>
      <c r="F35" s="63">
        <v>85</v>
      </c>
      <c r="G35" s="32">
        <v>0</v>
      </c>
      <c r="H35" s="26">
        <v>0</v>
      </c>
      <c r="I35" s="26"/>
      <c r="J35" s="26"/>
      <c r="K35" s="26"/>
      <c r="L35" s="26"/>
      <c r="M35" s="26"/>
      <c r="N35" s="28">
        <f t="shared" si="1"/>
        <v>85</v>
      </c>
    </row>
    <row r="36" spans="1:14" ht="15.75" x14ac:dyDescent="0.25">
      <c r="A36" s="81">
        <f t="shared" si="0"/>
        <v>31</v>
      </c>
      <c r="B36" s="62" t="s">
        <v>178</v>
      </c>
      <c r="C36" s="68" t="s">
        <v>23</v>
      </c>
      <c r="D36" s="62"/>
      <c r="E36" s="94">
        <v>12</v>
      </c>
      <c r="F36" s="68">
        <v>84</v>
      </c>
      <c r="G36" s="32">
        <v>0</v>
      </c>
      <c r="H36" s="26">
        <v>0</v>
      </c>
      <c r="I36" s="26"/>
      <c r="J36" s="26"/>
      <c r="K36" s="26"/>
      <c r="L36" s="26"/>
      <c r="M36" s="26"/>
      <c r="N36" s="28">
        <f t="shared" si="1"/>
        <v>84</v>
      </c>
    </row>
    <row r="37" spans="1:14" ht="15.75" x14ac:dyDescent="0.25">
      <c r="A37" s="81">
        <f t="shared" si="0"/>
        <v>32</v>
      </c>
      <c r="B37" s="62" t="s">
        <v>181</v>
      </c>
      <c r="C37" s="63" t="s">
        <v>29</v>
      </c>
      <c r="D37" s="62"/>
      <c r="E37" s="69">
        <v>12</v>
      </c>
      <c r="F37" s="63">
        <v>81</v>
      </c>
      <c r="G37" s="32">
        <v>0</v>
      </c>
      <c r="H37" s="25">
        <v>0</v>
      </c>
      <c r="I37" s="25"/>
      <c r="J37" s="25"/>
      <c r="K37" s="25"/>
      <c r="L37" s="25"/>
      <c r="M37" s="25"/>
      <c r="N37" s="25">
        <f t="shared" si="1"/>
        <v>81</v>
      </c>
    </row>
    <row r="38" spans="1:14" ht="15.75" x14ac:dyDescent="0.25">
      <c r="A38" s="81">
        <f t="shared" si="0"/>
        <v>33</v>
      </c>
      <c r="B38" s="26" t="s">
        <v>199</v>
      </c>
      <c r="C38" s="26" t="s">
        <v>22</v>
      </c>
      <c r="D38" s="26"/>
      <c r="E38" s="94">
        <v>14</v>
      </c>
      <c r="F38" s="28">
        <v>0</v>
      </c>
      <c r="G38" s="28">
        <v>81</v>
      </c>
      <c r="H38" s="26">
        <v>0</v>
      </c>
      <c r="I38" s="26"/>
      <c r="J38" s="26"/>
      <c r="K38" s="26"/>
      <c r="L38" s="26"/>
      <c r="M38" s="26"/>
      <c r="N38" s="28">
        <f t="shared" si="1"/>
        <v>81</v>
      </c>
    </row>
    <row r="39" spans="1:14" ht="15.75" x14ac:dyDescent="0.25">
      <c r="A39" s="81">
        <f t="shared" si="0"/>
        <v>34</v>
      </c>
      <c r="B39" s="26" t="s">
        <v>200</v>
      </c>
      <c r="C39" s="26" t="s">
        <v>192</v>
      </c>
      <c r="D39" s="26"/>
      <c r="E39" s="94">
        <v>14</v>
      </c>
      <c r="F39" s="25">
        <v>0</v>
      </c>
      <c r="G39" s="25">
        <v>80</v>
      </c>
      <c r="H39" s="25">
        <v>0</v>
      </c>
      <c r="I39" s="25"/>
      <c r="J39" s="25"/>
      <c r="K39" s="25"/>
      <c r="L39" s="25"/>
      <c r="M39" s="25"/>
      <c r="N39" s="25">
        <f t="shared" si="1"/>
        <v>80</v>
      </c>
    </row>
    <row r="40" spans="1:14" ht="15.75" x14ac:dyDescent="0.25">
      <c r="A40" s="81">
        <f t="shared" si="0"/>
        <v>35</v>
      </c>
      <c r="B40" s="62" t="s">
        <v>183</v>
      </c>
      <c r="C40" s="63" t="s">
        <v>23</v>
      </c>
      <c r="D40" s="62"/>
      <c r="E40" s="69">
        <v>13</v>
      </c>
      <c r="F40" s="27">
        <v>79</v>
      </c>
      <c r="G40" s="32">
        <v>0</v>
      </c>
      <c r="H40" s="26">
        <v>0</v>
      </c>
      <c r="I40" s="26"/>
      <c r="J40" s="26"/>
      <c r="K40" s="26"/>
      <c r="L40" s="26"/>
      <c r="M40" s="26"/>
      <c r="N40" s="28">
        <f t="shared" si="1"/>
        <v>79</v>
      </c>
    </row>
    <row r="41" spans="1:14" ht="15.75" x14ac:dyDescent="0.25">
      <c r="A41" s="81">
        <f t="shared" si="0"/>
        <v>36</v>
      </c>
      <c r="B41" s="62" t="s">
        <v>186</v>
      </c>
      <c r="C41" s="63" t="s">
        <v>23</v>
      </c>
      <c r="D41" s="26"/>
      <c r="E41" s="69">
        <v>13</v>
      </c>
      <c r="F41" s="68">
        <v>76</v>
      </c>
      <c r="G41" s="25">
        <v>0</v>
      </c>
      <c r="H41" s="25">
        <v>0</v>
      </c>
      <c r="I41" s="25"/>
      <c r="J41" s="25"/>
      <c r="K41" s="25"/>
      <c r="L41" s="25"/>
      <c r="M41" s="25"/>
      <c r="N41" s="25">
        <f t="shared" si="1"/>
        <v>76</v>
      </c>
    </row>
    <row r="42" spans="1:14" ht="15.75" x14ac:dyDescent="0.25">
      <c r="A42" s="81">
        <f t="shared" si="0"/>
        <v>37</v>
      </c>
      <c r="B42" s="62" t="s">
        <v>187</v>
      </c>
      <c r="C42" s="63" t="s">
        <v>22</v>
      </c>
      <c r="D42" s="26"/>
      <c r="E42" s="69">
        <v>13</v>
      </c>
      <c r="F42" s="27">
        <v>75</v>
      </c>
      <c r="G42" s="25">
        <v>0</v>
      </c>
      <c r="H42" s="25">
        <v>0</v>
      </c>
      <c r="I42" s="25"/>
      <c r="J42" s="25"/>
      <c r="K42" s="25"/>
      <c r="L42" s="25"/>
      <c r="M42" s="25"/>
      <c r="N42" s="25">
        <f t="shared" si="1"/>
        <v>75</v>
      </c>
    </row>
    <row r="43" spans="1:14" ht="15.75" x14ac:dyDescent="0.25">
      <c r="A43" s="23">
        <f t="shared" si="0"/>
        <v>38</v>
      </c>
      <c r="B43" s="116" t="s">
        <v>188</v>
      </c>
      <c r="C43" s="117" t="s">
        <v>23</v>
      </c>
      <c r="D43" s="115"/>
      <c r="E43" s="118">
        <v>12</v>
      </c>
      <c r="F43" s="119">
        <v>74</v>
      </c>
      <c r="G43" s="37">
        <v>0</v>
      </c>
      <c r="H43" s="37">
        <v>0</v>
      </c>
      <c r="I43" s="37"/>
      <c r="J43" s="51"/>
      <c r="K43" s="51"/>
      <c r="L43" s="51"/>
      <c r="M43" s="51"/>
      <c r="N43" s="37">
        <f t="shared" si="1"/>
        <v>74</v>
      </c>
    </row>
    <row r="44" spans="1:14" ht="15.75" x14ac:dyDescent="0.25">
      <c r="A44" s="23">
        <f t="shared" si="0"/>
        <v>39</v>
      </c>
      <c r="B44" s="62" t="s">
        <v>189</v>
      </c>
      <c r="C44" s="63" t="s">
        <v>23</v>
      </c>
      <c r="D44" s="26"/>
      <c r="E44" s="69">
        <v>13</v>
      </c>
      <c r="F44" s="63">
        <v>73</v>
      </c>
      <c r="G44" s="28">
        <v>0</v>
      </c>
      <c r="H44" s="26">
        <v>0</v>
      </c>
      <c r="I44" s="26"/>
      <c r="J44" s="47"/>
      <c r="K44" s="47"/>
      <c r="L44" s="47"/>
      <c r="M44" s="47"/>
      <c r="N44" s="28">
        <f t="shared" si="1"/>
        <v>73</v>
      </c>
    </row>
    <row r="45" spans="1:14" ht="15.75" x14ac:dyDescent="0.25">
      <c r="A45" s="23">
        <f t="shared" si="0"/>
        <v>40</v>
      </c>
      <c r="B45" s="62" t="s">
        <v>190</v>
      </c>
      <c r="C45" s="63" t="s">
        <v>23</v>
      </c>
      <c r="D45" s="26"/>
      <c r="E45" s="69">
        <v>12</v>
      </c>
      <c r="F45" s="68">
        <v>72</v>
      </c>
      <c r="G45" s="28">
        <v>0</v>
      </c>
      <c r="H45" s="26">
        <v>0</v>
      </c>
      <c r="I45" s="26"/>
      <c r="J45" s="47"/>
      <c r="K45" s="47"/>
      <c r="L45" s="47"/>
      <c r="M45" s="47"/>
      <c r="N45" s="28">
        <f t="shared" si="1"/>
        <v>72</v>
      </c>
    </row>
    <row r="46" spans="1:14" ht="15.75" x14ac:dyDescent="0.25">
      <c r="A46" s="23">
        <f t="shared" si="0"/>
        <v>41</v>
      </c>
      <c r="B46" s="62" t="s">
        <v>191</v>
      </c>
      <c r="C46" s="63" t="s">
        <v>49</v>
      </c>
      <c r="D46" s="26"/>
      <c r="E46" s="69">
        <v>12</v>
      </c>
      <c r="F46" s="27">
        <v>71</v>
      </c>
      <c r="G46" s="28">
        <v>0</v>
      </c>
      <c r="H46" s="26">
        <v>0</v>
      </c>
      <c r="I46" s="26"/>
      <c r="J46" s="47"/>
      <c r="K46" s="47"/>
      <c r="L46" s="47"/>
      <c r="M46" s="47"/>
      <c r="N46" s="28">
        <f t="shared" si="1"/>
        <v>71</v>
      </c>
    </row>
  </sheetData>
  <sortState ref="B8:K17">
    <sortCondition descending="1" ref="K8:K1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workbookViewId="0">
      <selection activeCell="G1" sqref="G1"/>
    </sheetView>
  </sheetViews>
  <sheetFormatPr defaultRowHeight="15" x14ac:dyDescent="0.25"/>
  <cols>
    <col min="1" max="1" width="9.140625" style="9"/>
    <col min="2" max="2" width="16.7109375" customWidth="1"/>
    <col min="3" max="3" width="16.85546875" customWidth="1"/>
    <col min="4" max="4" width="21.7109375" customWidth="1"/>
    <col min="5" max="5" width="9.28515625" style="9" customWidth="1"/>
    <col min="6" max="6" width="10.7109375" customWidth="1"/>
    <col min="8" max="8" width="13" customWidth="1"/>
    <col min="10" max="10" width="0.140625" customWidth="1"/>
    <col min="11" max="11" width="1.7109375" hidden="1" customWidth="1"/>
    <col min="12" max="12" width="0.140625" customWidth="1"/>
    <col min="13" max="13" width="2" hidden="1" customWidth="1"/>
  </cols>
  <sheetData>
    <row r="1" spans="1:14" ht="23.25" x14ac:dyDescent="0.35">
      <c r="A1" s="6"/>
      <c r="B1" s="2" t="s">
        <v>360</v>
      </c>
      <c r="C1" s="3"/>
      <c r="D1" s="3"/>
      <c r="E1" s="107"/>
      <c r="F1" s="7"/>
      <c r="G1" s="7"/>
      <c r="H1" s="7"/>
      <c r="I1" s="7"/>
      <c r="J1" s="8"/>
      <c r="K1" s="7"/>
      <c r="L1" s="7"/>
      <c r="M1" s="7"/>
      <c r="N1" s="7"/>
    </row>
    <row r="2" spans="1:14" x14ac:dyDescent="0.25">
      <c r="F2" s="7"/>
      <c r="G2" s="7"/>
      <c r="H2" s="7"/>
      <c r="I2" s="7"/>
      <c r="J2" s="8"/>
      <c r="K2" s="7"/>
      <c r="L2" s="7"/>
      <c r="M2" s="7"/>
      <c r="N2" s="7"/>
    </row>
    <row r="3" spans="1:14" ht="15.75" x14ac:dyDescent="0.25">
      <c r="B3" s="10" t="s">
        <v>206</v>
      </c>
      <c r="C3" s="10"/>
      <c r="F3" s="7"/>
      <c r="G3" s="7"/>
      <c r="H3" s="7"/>
      <c r="I3" s="7"/>
      <c r="J3" s="8"/>
      <c r="K3" s="7"/>
      <c r="L3" s="7"/>
      <c r="M3" s="7"/>
      <c r="N3" s="7"/>
    </row>
    <row r="4" spans="1:14" ht="15.75" x14ac:dyDescent="0.25">
      <c r="A4" s="128"/>
      <c r="B4" s="129" t="s">
        <v>5</v>
      </c>
      <c r="C4" s="129" t="s">
        <v>4</v>
      </c>
      <c r="D4" s="130" t="s">
        <v>208</v>
      </c>
      <c r="E4" s="130" t="s">
        <v>207</v>
      </c>
      <c r="F4" s="131" t="s">
        <v>0</v>
      </c>
      <c r="G4" s="131" t="s">
        <v>1</v>
      </c>
      <c r="H4" s="131" t="s">
        <v>2</v>
      </c>
      <c r="I4" s="131" t="s">
        <v>3</v>
      </c>
      <c r="J4" s="132"/>
      <c r="K4" s="132"/>
      <c r="L4" s="132"/>
      <c r="M4" s="132"/>
      <c r="N4" s="131" t="s">
        <v>6</v>
      </c>
    </row>
    <row r="5" spans="1:14" ht="15.75" x14ac:dyDescent="0.25">
      <c r="A5" s="133">
        <v>1</v>
      </c>
      <c r="B5" s="100" t="str">
        <f ca="1">VLOOKUP($B5,[1]Registration!$A:$E,2,0)</f>
        <v>Blaire</v>
      </c>
      <c r="C5" s="100" t="str">
        <f ca="1">VLOOKUP($B5,[1]Registration!$A:$E,3,0)</f>
        <v>Milne</v>
      </c>
      <c r="D5" s="100" t="str">
        <f ca="1">VLOOKUP($B5,[1]Registration!$A:$E,4,0)</f>
        <v>MRR</v>
      </c>
      <c r="E5" s="102" t="s">
        <v>302</v>
      </c>
      <c r="F5" s="134">
        <v>98</v>
      </c>
      <c r="G5" s="135">
        <v>93</v>
      </c>
      <c r="H5" s="135">
        <v>97</v>
      </c>
      <c r="I5" s="135">
        <v>96</v>
      </c>
      <c r="J5" s="136"/>
      <c r="K5" s="136"/>
      <c r="L5" s="136"/>
      <c r="M5" s="136"/>
      <c r="N5" s="135">
        <f t="shared" ref="N5:N52" si="0">SUM(F5:K5)-L5-M5</f>
        <v>384</v>
      </c>
    </row>
    <row r="6" spans="1:14" ht="15.75" x14ac:dyDescent="0.25">
      <c r="A6" s="133">
        <v>2</v>
      </c>
      <c r="B6" s="96" t="str">
        <f ca="1">VLOOKUP($B6,[1]Registration!$A:$E,2,0)</f>
        <v>Robert</v>
      </c>
      <c r="C6" s="96" t="str">
        <f ca="1">VLOOKUP($B6,[1]Registration!$A:$E,3,0)</f>
        <v>Paterson</v>
      </c>
      <c r="D6" s="96" t="str">
        <f ca="1">VLOOKUP($B6,[1]Registration!$A:$E,4,0)</f>
        <v>FH</v>
      </c>
      <c r="E6" s="105" t="str">
        <f ca="1">VLOOKUP($B6,[1]Registration!$A:$E,5,0)</f>
        <v>M40</v>
      </c>
      <c r="F6" s="101">
        <v>94</v>
      </c>
      <c r="G6" s="137">
        <v>95</v>
      </c>
      <c r="H6" s="135">
        <v>96</v>
      </c>
      <c r="I6" s="135">
        <v>95</v>
      </c>
      <c r="J6" s="136"/>
      <c r="K6" s="136"/>
      <c r="L6" s="136"/>
      <c r="M6" s="136"/>
      <c r="N6" s="135">
        <f t="shared" si="0"/>
        <v>380</v>
      </c>
    </row>
    <row r="7" spans="1:14" ht="15.75" x14ac:dyDescent="0.25">
      <c r="A7" s="133">
        <v>3</v>
      </c>
      <c r="B7" s="96" t="str">
        <f ca="1">VLOOKUP($B7,[1]Registration!$A:$E,2,0)</f>
        <v xml:space="preserve">David </v>
      </c>
      <c r="C7" s="96" t="str">
        <f ca="1">VLOOKUP($B7,[1]Registration!$A:$E,3,0)</f>
        <v>Adam</v>
      </c>
      <c r="D7" s="96" t="str">
        <f ca="1">VLOOKUP($B7,[1]Registration!$A:$E,4,0)</f>
        <v>MRR</v>
      </c>
      <c r="E7" s="105" t="str">
        <f ca="1">VLOOKUP($B7,[1]Registration!$A:$E,5,0)</f>
        <v>M40</v>
      </c>
      <c r="F7" s="101">
        <v>51</v>
      </c>
      <c r="G7" s="137">
        <v>89</v>
      </c>
      <c r="H7" s="135">
        <v>94</v>
      </c>
      <c r="I7" s="135">
        <v>93</v>
      </c>
      <c r="J7" s="136"/>
      <c r="K7" s="136"/>
      <c r="L7" s="136"/>
      <c r="M7" s="136"/>
      <c r="N7" s="135">
        <f t="shared" si="0"/>
        <v>327</v>
      </c>
    </row>
    <row r="8" spans="1:14" ht="15.75" x14ac:dyDescent="0.25">
      <c r="A8" s="133">
        <v>4</v>
      </c>
      <c r="B8" s="98" t="str">
        <f ca="1">VLOOKUP($B8,[1]Registration!$A:$E,2,0)</f>
        <v>Kirstie</v>
      </c>
      <c r="C8" s="98" t="str">
        <f ca="1">VLOOKUP($B8,[1]Registration!$A:$E,3,0)</f>
        <v>Rogan</v>
      </c>
      <c r="D8" s="98" t="str">
        <f ca="1">VLOOKUP($B8,[1]Registration!$A:$E,4,0)</f>
        <v>MRR</v>
      </c>
      <c r="E8" s="104" t="str">
        <f ca="1">VLOOKUP($B8,[1]Registration!$A:$E,5,0)</f>
        <v>F</v>
      </c>
      <c r="F8" s="101">
        <v>80</v>
      </c>
      <c r="G8" s="137">
        <v>77</v>
      </c>
      <c r="H8" s="135">
        <v>83</v>
      </c>
      <c r="I8" s="135">
        <v>73</v>
      </c>
      <c r="J8" s="136"/>
      <c r="K8" s="136"/>
      <c r="L8" s="136"/>
      <c r="M8" s="136"/>
      <c r="N8" s="135">
        <f t="shared" si="0"/>
        <v>313</v>
      </c>
    </row>
    <row r="9" spans="1:14" ht="15.75" x14ac:dyDescent="0.25">
      <c r="A9" s="133">
        <v>5</v>
      </c>
      <c r="B9" s="97" t="str">
        <f ca="1">VLOOKUP($B9,[1]Registration!$A:$E,2,0)</f>
        <v>Steve</v>
      </c>
      <c r="C9" s="97" t="str">
        <f ca="1">VLOOKUP($B9,[1]Registration!$A:$E,3,0)</f>
        <v>Donaghy</v>
      </c>
      <c r="D9" s="97" t="str">
        <f ca="1">VLOOKUP($B9,[1]Registration!$A:$E,4,0)</f>
        <v>MRR</v>
      </c>
      <c r="E9" s="103" t="str">
        <f ca="1">VLOOKUP($B9,[1]Registration!$A:$E,5,0)</f>
        <v>M50</v>
      </c>
      <c r="F9" s="101">
        <v>76</v>
      </c>
      <c r="G9" s="137">
        <v>75</v>
      </c>
      <c r="H9" s="135">
        <v>80</v>
      </c>
      <c r="I9" s="135">
        <v>75</v>
      </c>
      <c r="J9" s="136"/>
      <c r="K9" s="136"/>
      <c r="L9" s="136"/>
      <c r="M9" s="136"/>
      <c r="N9" s="135">
        <f t="shared" si="0"/>
        <v>306</v>
      </c>
    </row>
    <row r="10" spans="1:14" ht="15.75" x14ac:dyDescent="0.25">
      <c r="A10" s="133">
        <v>6</v>
      </c>
      <c r="B10" s="108" t="str">
        <f ca="1">VLOOKUP($B10,[1]Registration!$A:$E,2,0)</f>
        <v>Ewan</v>
      </c>
      <c r="C10" s="108" t="str">
        <f ca="1">VLOOKUP($B10,[1]Registration!$A:$E,3,0)</f>
        <v>Davidson</v>
      </c>
      <c r="D10" s="108" t="str">
        <f ca="1">VLOOKUP($B10,[1]Registration!$A:$E,4,0)</f>
        <v>MRR</v>
      </c>
      <c r="E10" s="109" t="str">
        <f ca="1">VLOOKUP($B10,[1]Registration!$A:$E,5,0)</f>
        <v>M</v>
      </c>
      <c r="F10" s="101">
        <v>100</v>
      </c>
      <c r="G10" s="137">
        <v>0</v>
      </c>
      <c r="H10" s="135">
        <v>100</v>
      </c>
      <c r="I10" s="135">
        <v>99</v>
      </c>
      <c r="J10" s="136"/>
      <c r="K10" s="136"/>
      <c r="L10" s="136"/>
      <c r="M10" s="136"/>
      <c r="N10" s="135">
        <f t="shared" si="0"/>
        <v>299</v>
      </c>
    </row>
    <row r="11" spans="1:14" ht="15.75" x14ac:dyDescent="0.25">
      <c r="A11" s="133">
        <v>7</v>
      </c>
      <c r="B11" s="110" t="s">
        <v>216</v>
      </c>
      <c r="C11" s="110" t="s">
        <v>210</v>
      </c>
      <c r="D11" s="110" t="s">
        <v>211</v>
      </c>
      <c r="E11" s="109" t="s">
        <v>212</v>
      </c>
      <c r="F11" s="138">
        <v>0</v>
      </c>
      <c r="G11" s="137">
        <v>98</v>
      </c>
      <c r="H11" s="135">
        <v>99</v>
      </c>
      <c r="I11" s="135">
        <v>98</v>
      </c>
      <c r="J11" s="136"/>
      <c r="K11" s="136"/>
      <c r="L11" s="136"/>
      <c r="M11" s="136"/>
      <c r="N11" s="135">
        <f t="shared" si="0"/>
        <v>295</v>
      </c>
    </row>
    <row r="12" spans="1:14" ht="15.75" x14ac:dyDescent="0.25">
      <c r="A12" s="133">
        <v>8</v>
      </c>
      <c r="B12" s="97" t="str">
        <f ca="1">VLOOKUP($B12,[1]Registration!$A:$E,2,0)</f>
        <v>Dave</v>
      </c>
      <c r="C12" s="97" t="str">
        <f ca="1">VLOOKUP($B12,[1]Registration!$A:$E,3,0)</f>
        <v>McConnachie</v>
      </c>
      <c r="D12" s="97" t="str">
        <f ca="1">VLOOKUP($B12,[1]Registration!$A:$E,4,0)</f>
        <v>U/A</v>
      </c>
      <c r="E12" s="103" t="str">
        <f ca="1">VLOOKUP($B12,[1]Registration!$A:$E,5,0)</f>
        <v>M40</v>
      </c>
      <c r="F12" s="101">
        <v>70</v>
      </c>
      <c r="G12" s="137">
        <v>72</v>
      </c>
      <c r="H12" s="135">
        <v>74</v>
      </c>
      <c r="I12" s="135">
        <v>72</v>
      </c>
      <c r="J12" s="136"/>
      <c r="K12" s="136"/>
      <c r="L12" s="136"/>
      <c r="M12" s="136"/>
      <c r="N12" s="135">
        <f t="shared" si="0"/>
        <v>288</v>
      </c>
    </row>
    <row r="13" spans="1:14" ht="15.75" x14ac:dyDescent="0.25">
      <c r="A13" s="133">
        <v>9</v>
      </c>
      <c r="B13" s="98" t="str">
        <f ca="1">VLOOKUP($B13,[1]Registration!$A:$E,2,0)</f>
        <v xml:space="preserve">Niamh </v>
      </c>
      <c r="C13" s="98" t="str">
        <f ca="1">VLOOKUP($B13,[1]Registration!$A:$E,3,0)</f>
        <v>Whelan</v>
      </c>
      <c r="D13" s="98" t="str">
        <f ca="1">VLOOKUP($B13,[1]Registration!$A:$E,4,0)</f>
        <v>MRR</v>
      </c>
      <c r="E13" s="104" t="s">
        <v>255</v>
      </c>
      <c r="F13" s="101">
        <v>67</v>
      </c>
      <c r="G13" s="137">
        <v>67</v>
      </c>
      <c r="H13" s="135">
        <v>79</v>
      </c>
      <c r="I13" s="135">
        <v>66</v>
      </c>
      <c r="J13" s="136"/>
      <c r="K13" s="136"/>
      <c r="L13" s="136"/>
      <c r="M13" s="136"/>
      <c r="N13" s="135">
        <f t="shared" si="0"/>
        <v>279</v>
      </c>
    </row>
    <row r="14" spans="1:14" ht="15.75" x14ac:dyDescent="0.25">
      <c r="A14" s="133">
        <v>10</v>
      </c>
      <c r="B14" s="108" t="str">
        <f ca="1">VLOOKUP($B14,[1]Registration!$A:$E,2,0)</f>
        <v>Joshua</v>
      </c>
      <c r="C14" s="108" t="str">
        <f ca="1">VLOOKUP($B14,[1]Registration!$A:$E,3,0)</f>
        <v>Milne</v>
      </c>
      <c r="D14" s="108" t="str">
        <f ca="1">VLOOKUP($B14,[1]Registration!$A:$E,4,0)</f>
        <v>MRR</v>
      </c>
      <c r="E14" s="109" t="s">
        <v>302</v>
      </c>
      <c r="F14" s="101">
        <v>93</v>
      </c>
      <c r="G14" s="137">
        <v>90</v>
      </c>
      <c r="H14" s="135">
        <v>0</v>
      </c>
      <c r="I14" s="135">
        <v>92</v>
      </c>
      <c r="J14" s="136"/>
      <c r="K14" s="136"/>
      <c r="L14" s="136"/>
      <c r="M14" s="136"/>
      <c r="N14" s="135">
        <f t="shared" si="0"/>
        <v>275</v>
      </c>
    </row>
    <row r="15" spans="1:14" ht="15.75" x14ac:dyDescent="0.25">
      <c r="A15" s="133">
        <v>11</v>
      </c>
      <c r="B15" s="108" t="str">
        <f ca="1">VLOOKUP($B15,[1]Registration!$A:$E,2,0)</f>
        <v xml:space="preserve">John </v>
      </c>
      <c r="C15" s="108" t="str">
        <f ca="1">VLOOKUP($B15,[1]Registration!$A:$E,3,0)</f>
        <v>Pullen</v>
      </c>
      <c r="D15" s="108" t="str">
        <f ca="1">VLOOKUP($B15,[1]Registration!$A:$E,4,0)</f>
        <v>Moravian</v>
      </c>
      <c r="E15" s="109" t="str">
        <f ca="1">VLOOKUP($B15,[1]Registration!$A:$E,5,0)</f>
        <v>M40</v>
      </c>
      <c r="F15" s="101">
        <v>62</v>
      </c>
      <c r="G15" s="137">
        <v>64</v>
      </c>
      <c r="H15" s="135">
        <v>73</v>
      </c>
      <c r="I15" s="135">
        <v>70</v>
      </c>
      <c r="J15" s="136"/>
      <c r="K15" s="136"/>
      <c r="L15" s="136"/>
      <c r="M15" s="136"/>
      <c r="N15" s="135">
        <f t="shared" si="0"/>
        <v>269</v>
      </c>
    </row>
    <row r="16" spans="1:14" ht="15.75" x14ac:dyDescent="0.25">
      <c r="A16" s="133">
        <v>12</v>
      </c>
      <c r="B16" s="108" t="str">
        <f ca="1">VLOOKUP($B16,[1]Registration!$A:$E,2,0)</f>
        <v>Andrew</v>
      </c>
      <c r="C16" s="108" t="str">
        <f ca="1">VLOOKUP($B16,[1]Registration!$A:$E,3,0)</f>
        <v>Morgan</v>
      </c>
      <c r="D16" s="108" t="str">
        <f ca="1">VLOOKUP($B16,[1]Registration!$A:$E,4,0)</f>
        <v>FH</v>
      </c>
      <c r="E16" s="109" t="str">
        <f ca="1">VLOOKUP($B16,[1]Registration!$A:$E,5,0)</f>
        <v>M</v>
      </c>
      <c r="F16" s="101">
        <v>88</v>
      </c>
      <c r="G16" s="137">
        <v>0</v>
      </c>
      <c r="H16" s="135">
        <v>93</v>
      </c>
      <c r="I16" s="135">
        <v>87</v>
      </c>
      <c r="J16" s="136"/>
      <c r="K16" s="136"/>
      <c r="L16" s="136"/>
      <c r="M16" s="136"/>
      <c r="N16" s="135">
        <f t="shared" si="0"/>
        <v>268</v>
      </c>
    </row>
    <row r="17" spans="1:14" ht="15.75" x14ac:dyDescent="0.25">
      <c r="A17" s="133">
        <v>13</v>
      </c>
      <c r="B17" s="98" t="str">
        <f ca="1">VLOOKUP($B17,[1]Registration!$A:$E,2,0)</f>
        <v>Michelle</v>
      </c>
      <c r="C17" s="98" t="str">
        <f ca="1">VLOOKUP($B17,[1]Registration!$A:$E,3,0)</f>
        <v>Russell</v>
      </c>
      <c r="D17" s="98" t="str">
        <f ca="1">VLOOKUP($B17,[1]Registration!$A:$E,4,0)</f>
        <v>MRR</v>
      </c>
      <c r="E17" s="104" t="str">
        <f ca="1">VLOOKUP($B17,[1]Registration!$A:$E,5,0)</f>
        <v>F</v>
      </c>
      <c r="F17" s="101">
        <v>65</v>
      </c>
      <c r="G17" s="137">
        <v>65</v>
      </c>
      <c r="H17" s="135">
        <v>72</v>
      </c>
      <c r="I17" s="135">
        <v>64</v>
      </c>
      <c r="J17" s="136"/>
      <c r="K17" s="136"/>
      <c r="L17" s="136"/>
      <c r="M17" s="136"/>
      <c r="N17" s="135">
        <f t="shared" si="0"/>
        <v>266</v>
      </c>
    </row>
    <row r="18" spans="1:14" ht="15.75" x14ac:dyDescent="0.25">
      <c r="A18" s="133">
        <v>14</v>
      </c>
      <c r="B18" s="108" t="str">
        <f ca="1">VLOOKUP($B18,[1]Registration!$A:$E,2,0)</f>
        <v>Emily</v>
      </c>
      <c r="C18" s="108" t="str">
        <f ca="1">VLOOKUP($B18,[1]Registration!$A:$E,3,0)</f>
        <v>Andrew</v>
      </c>
      <c r="D18" s="108" t="str">
        <f ca="1">VLOOKUP($B18,[1]Registration!$A:$E,4,0)</f>
        <v>IH</v>
      </c>
      <c r="E18" s="109" t="s">
        <v>255</v>
      </c>
      <c r="F18" s="101">
        <v>89</v>
      </c>
      <c r="G18" s="137">
        <v>0</v>
      </c>
      <c r="H18" s="135">
        <v>90</v>
      </c>
      <c r="I18" s="135">
        <v>86</v>
      </c>
      <c r="J18" s="136"/>
      <c r="K18" s="136"/>
      <c r="L18" s="136"/>
      <c r="M18" s="136"/>
      <c r="N18" s="135">
        <f t="shared" si="0"/>
        <v>265</v>
      </c>
    </row>
    <row r="19" spans="1:14" ht="15.75" x14ac:dyDescent="0.25">
      <c r="A19" s="133">
        <v>15</v>
      </c>
      <c r="B19" s="108" t="str">
        <f ca="1">VLOOKUP($B19,[1]Registration!$A:$E,2,0)</f>
        <v>Kaisa</v>
      </c>
      <c r="C19" s="108" t="str">
        <f ca="1">VLOOKUP($B19,[1]Registration!$A:$E,3,0)</f>
        <v>Oikkonen</v>
      </c>
      <c r="D19" s="108" t="str">
        <f ca="1">VLOOKUP($B19,[1]Registration!$A:$E,4,0)</f>
        <v>FH</v>
      </c>
      <c r="E19" s="109" t="str">
        <f ca="1">VLOOKUP($B19,[1]Registration!$A:$E,5,0)</f>
        <v>F</v>
      </c>
      <c r="F19" s="101">
        <v>61</v>
      </c>
      <c r="G19" s="137">
        <v>62</v>
      </c>
      <c r="H19" s="135">
        <v>71</v>
      </c>
      <c r="I19" s="135">
        <v>63</v>
      </c>
      <c r="J19" s="136"/>
      <c r="K19" s="136"/>
      <c r="L19" s="136"/>
      <c r="M19" s="136"/>
      <c r="N19" s="135">
        <f t="shared" si="0"/>
        <v>257</v>
      </c>
    </row>
    <row r="20" spans="1:14" ht="15.75" x14ac:dyDescent="0.25">
      <c r="A20" s="133">
        <v>16</v>
      </c>
      <c r="B20" s="110" t="s">
        <v>242</v>
      </c>
      <c r="C20" s="110" t="s">
        <v>243</v>
      </c>
      <c r="D20" s="110" t="s">
        <v>211</v>
      </c>
      <c r="E20" s="109" t="s">
        <v>244</v>
      </c>
      <c r="F20" s="138">
        <v>0</v>
      </c>
      <c r="G20" s="137">
        <v>84</v>
      </c>
      <c r="H20" s="135">
        <v>87</v>
      </c>
      <c r="I20" s="135">
        <v>85</v>
      </c>
      <c r="J20" s="136"/>
      <c r="K20" s="136"/>
      <c r="L20" s="136"/>
      <c r="M20" s="136"/>
      <c r="N20" s="135">
        <f t="shared" si="0"/>
        <v>256</v>
      </c>
    </row>
    <row r="21" spans="1:14" ht="15.75" x14ac:dyDescent="0.25">
      <c r="A21" s="133">
        <v>17</v>
      </c>
      <c r="B21" s="110" t="s">
        <v>235</v>
      </c>
      <c r="C21" s="110" t="s">
        <v>236</v>
      </c>
      <c r="D21" s="110" t="s">
        <v>228</v>
      </c>
      <c r="E21" s="109" t="s">
        <v>212</v>
      </c>
      <c r="F21" s="138">
        <v>0</v>
      </c>
      <c r="G21" s="137">
        <v>87</v>
      </c>
      <c r="H21" s="135">
        <v>92</v>
      </c>
      <c r="I21" s="135">
        <v>74</v>
      </c>
      <c r="J21" s="136"/>
      <c r="K21" s="136"/>
      <c r="L21" s="136"/>
      <c r="M21" s="136"/>
      <c r="N21" s="135">
        <f t="shared" si="0"/>
        <v>253</v>
      </c>
    </row>
    <row r="22" spans="1:14" ht="15.75" x14ac:dyDescent="0.25">
      <c r="A22" s="133">
        <v>18</v>
      </c>
      <c r="B22" s="101" t="s">
        <v>239</v>
      </c>
      <c r="C22" s="101" t="s">
        <v>240</v>
      </c>
      <c r="D22" s="101" t="s">
        <v>215</v>
      </c>
      <c r="E22" s="103" t="s">
        <v>241</v>
      </c>
      <c r="F22" s="138">
        <v>0</v>
      </c>
      <c r="G22" s="137">
        <v>85</v>
      </c>
      <c r="H22" s="135">
        <v>81</v>
      </c>
      <c r="I22" s="135">
        <v>79</v>
      </c>
      <c r="J22" s="136"/>
      <c r="K22" s="136"/>
      <c r="L22" s="136"/>
      <c r="M22" s="136"/>
      <c r="N22" s="135">
        <f t="shared" si="0"/>
        <v>245</v>
      </c>
    </row>
    <row r="23" spans="1:14" ht="15.75" x14ac:dyDescent="0.25">
      <c r="A23" s="133">
        <v>19</v>
      </c>
      <c r="B23" s="97" t="str">
        <f ca="1">VLOOKUP($B23,[1]Registration!$A:$E,2,0)</f>
        <v>Simon</v>
      </c>
      <c r="C23" s="97" t="str">
        <f ca="1">VLOOKUP($B23,[1]Registration!$A:$E,3,0)</f>
        <v>Garland</v>
      </c>
      <c r="D23" s="97" t="str">
        <f ca="1">VLOOKUP($B23,[1]Registration!$A:$E,4,0)</f>
        <v>U/A</v>
      </c>
      <c r="E23" s="103" t="str">
        <f ca="1">VLOOKUP($B23,[1]Registration!$A:$E,5,0)</f>
        <v>M50</v>
      </c>
      <c r="F23" s="101">
        <v>86</v>
      </c>
      <c r="G23" s="137">
        <v>82</v>
      </c>
      <c r="H23" s="135">
        <v>0</v>
      </c>
      <c r="I23" s="135">
        <v>77</v>
      </c>
      <c r="J23" s="136"/>
      <c r="K23" s="136"/>
      <c r="L23" s="136"/>
      <c r="M23" s="136"/>
      <c r="N23" s="135">
        <f t="shared" si="0"/>
        <v>245</v>
      </c>
    </row>
    <row r="24" spans="1:14" ht="15.75" x14ac:dyDescent="0.25">
      <c r="A24" s="133">
        <v>20</v>
      </c>
      <c r="B24" s="108" t="str">
        <f ca="1">VLOOKUP($B24,[1]Registration!$A:$E,2,0)</f>
        <v>Elizabeth</v>
      </c>
      <c r="C24" s="108" t="str">
        <f ca="1">VLOOKUP($B24,[1]Registration!$A:$E,3,0)</f>
        <v>Barr</v>
      </c>
      <c r="D24" s="108" t="str">
        <f ca="1">VLOOKUP($B24,[1]Registration!$A:$E,4,0)</f>
        <v>FH</v>
      </c>
      <c r="E24" s="109" t="str">
        <f ca="1">VLOOKUP($B24,[1]Registration!$A:$E,5,0)</f>
        <v>F50</v>
      </c>
      <c r="F24" s="101">
        <v>77</v>
      </c>
      <c r="G24" s="137">
        <v>76</v>
      </c>
      <c r="H24" s="135">
        <v>82</v>
      </c>
      <c r="I24" s="135"/>
      <c r="J24" s="136"/>
      <c r="K24" s="136"/>
      <c r="L24" s="136"/>
      <c r="M24" s="136"/>
      <c r="N24" s="135">
        <f t="shared" si="0"/>
        <v>235</v>
      </c>
    </row>
    <row r="25" spans="1:14" ht="15.75" x14ac:dyDescent="0.25">
      <c r="A25" s="133">
        <v>21</v>
      </c>
      <c r="B25" s="97" t="str">
        <f ca="1">VLOOKUP($B25,[1]Registration!$A:$E,2,0)</f>
        <v xml:space="preserve">Shona </v>
      </c>
      <c r="C25" s="97" t="str">
        <f ca="1">VLOOKUP($B25,[1]Registration!$A:$E,3,0)</f>
        <v>Spencer</v>
      </c>
      <c r="D25" s="97" t="str">
        <f ca="1">VLOOKUP($B25,[1]Registration!$A:$E,4,0)</f>
        <v>FH</v>
      </c>
      <c r="E25" s="103" t="str">
        <f ca="1">VLOOKUP($B25,[1]Registration!$A:$E,5,0)</f>
        <v>F50</v>
      </c>
      <c r="F25" s="101">
        <v>55</v>
      </c>
      <c r="G25" s="137">
        <v>48</v>
      </c>
      <c r="H25" s="135">
        <v>65</v>
      </c>
      <c r="I25" s="135">
        <v>55</v>
      </c>
      <c r="J25" s="136"/>
      <c r="K25" s="136"/>
      <c r="L25" s="136"/>
      <c r="M25" s="136"/>
      <c r="N25" s="135">
        <f t="shared" si="0"/>
        <v>223</v>
      </c>
    </row>
    <row r="26" spans="1:14" ht="15.75" x14ac:dyDescent="0.25">
      <c r="A26" s="133">
        <v>22</v>
      </c>
      <c r="B26" s="97" t="str">
        <f ca="1">VLOOKUP($B26,[1]Registration!$A:$E,2,0)</f>
        <v>Malcolm</v>
      </c>
      <c r="C26" s="97" t="str">
        <f ca="1">VLOOKUP($B26,[1]Registration!$A:$E,3,0)</f>
        <v>Christie</v>
      </c>
      <c r="D26" s="97" t="str">
        <f ca="1">VLOOKUP($B26,[1]Registration!$A:$E,4,0)</f>
        <v>EAAC</v>
      </c>
      <c r="E26" s="103" t="str">
        <f ca="1">VLOOKUP($B26,[1]Registration!$A:$E,5,0)</f>
        <v>M60</v>
      </c>
      <c r="F26" s="101">
        <v>54</v>
      </c>
      <c r="G26" s="137">
        <v>44</v>
      </c>
      <c r="H26" s="135">
        <v>64</v>
      </c>
      <c r="I26" s="135">
        <v>53</v>
      </c>
      <c r="J26" s="136"/>
      <c r="K26" s="136"/>
      <c r="L26" s="136"/>
      <c r="M26" s="136"/>
      <c r="N26" s="135">
        <f t="shared" si="0"/>
        <v>215</v>
      </c>
    </row>
    <row r="27" spans="1:14" ht="15.75" x14ac:dyDescent="0.25">
      <c r="A27" s="133">
        <v>23</v>
      </c>
      <c r="B27" s="97" t="str">
        <f ca="1">VLOOKUP($B27,[1]Registration!$A:$E,2,0)</f>
        <v>Todd</v>
      </c>
      <c r="C27" s="97" t="str">
        <f ca="1">VLOOKUP($B27,[1]Registration!$A:$E,3,0)</f>
        <v>Henderson</v>
      </c>
      <c r="D27" s="97" t="str">
        <f ca="1">VLOOKUP($B27,[1]Registration!$A:$E,4,0)</f>
        <v>U/A</v>
      </c>
      <c r="E27" s="103" t="str">
        <f ca="1">VLOOKUP($B27,[1]Registration!$A:$E,5,0)</f>
        <v>M</v>
      </c>
      <c r="F27" s="101">
        <v>71</v>
      </c>
      <c r="G27" s="137">
        <v>55</v>
      </c>
      <c r="H27" s="135">
        <v>84</v>
      </c>
      <c r="I27" s="135"/>
      <c r="J27" s="136"/>
      <c r="K27" s="136"/>
      <c r="L27" s="136"/>
      <c r="M27" s="136"/>
      <c r="N27" s="135">
        <f t="shared" si="0"/>
        <v>210</v>
      </c>
    </row>
    <row r="28" spans="1:14" ht="15.75" x14ac:dyDescent="0.25">
      <c r="A28" s="133">
        <v>24</v>
      </c>
      <c r="B28" s="101" t="s">
        <v>209</v>
      </c>
      <c r="C28" s="101" t="s">
        <v>210</v>
      </c>
      <c r="D28" s="101" t="s">
        <v>211</v>
      </c>
      <c r="E28" s="103" t="s">
        <v>212</v>
      </c>
      <c r="F28" s="138">
        <v>0</v>
      </c>
      <c r="G28" s="137">
        <v>100</v>
      </c>
      <c r="H28" s="135">
        <v>0</v>
      </c>
      <c r="I28" s="135">
        <v>100</v>
      </c>
      <c r="J28" s="136"/>
      <c r="K28" s="136"/>
      <c r="L28" s="136"/>
      <c r="M28" s="136"/>
      <c r="N28" s="135">
        <f t="shared" si="0"/>
        <v>200</v>
      </c>
    </row>
    <row r="29" spans="1:14" ht="15.75" x14ac:dyDescent="0.25">
      <c r="A29" s="133">
        <v>25</v>
      </c>
      <c r="B29" s="108" t="str">
        <f ca="1">VLOOKUP($B29,[1]Registration!$A:$E,2,0)</f>
        <v xml:space="preserve">Lawrence </v>
      </c>
      <c r="C29" s="108" t="str">
        <f ca="1">VLOOKUP($B29,[1]Registration!$A:$E,3,0)</f>
        <v>Ramsey</v>
      </c>
      <c r="D29" s="108" t="str">
        <f ca="1">VLOOKUP($B29,[1]Registration!$A:$E,4,0)</f>
        <v>U/A</v>
      </c>
      <c r="E29" s="109" t="str">
        <f ca="1">VLOOKUP($B29,[1]Registration!$A:$E,5,0)</f>
        <v>M</v>
      </c>
      <c r="F29" s="101">
        <v>99</v>
      </c>
      <c r="G29" s="137">
        <v>0</v>
      </c>
      <c r="H29" s="135">
        <v>98</v>
      </c>
      <c r="I29" s="135"/>
      <c r="J29" s="136"/>
      <c r="K29" s="136"/>
      <c r="L29" s="136"/>
      <c r="M29" s="136"/>
      <c r="N29" s="135">
        <f t="shared" si="0"/>
        <v>197</v>
      </c>
    </row>
    <row r="30" spans="1:14" ht="15.75" x14ac:dyDescent="0.25">
      <c r="A30" s="133">
        <v>26</v>
      </c>
      <c r="B30" s="101" t="s">
        <v>264</v>
      </c>
      <c r="C30" s="101" t="s">
        <v>265</v>
      </c>
      <c r="D30" s="101" t="s">
        <v>219</v>
      </c>
      <c r="E30" s="103" t="s">
        <v>266</v>
      </c>
      <c r="F30" s="138">
        <v>0</v>
      </c>
      <c r="G30" s="137">
        <v>61</v>
      </c>
      <c r="H30" s="135">
        <v>69</v>
      </c>
      <c r="I30" s="135">
        <v>61</v>
      </c>
      <c r="J30" s="136"/>
      <c r="K30" s="136"/>
      <c r="L30" s="136"/>
      <c r="M30" s="136"/>
      <c r="N30" s="135">
        <f t="shared" si="0"/>
        <v>191</v>
      </c>
    </row>
    <row r="31" spans="1:14" ht="15.75" x14ac:dyDescent="0.25">
      <c r="A31" s="133">
        <v>27</v>
      </c>
      <c r="B31" s="97" t="str">
        <f ca="1">VLOOKUP($B31,[1]Registration!$A:$E,2,0)</f>
        <v>Ben</v>
      </c>
      <c r="C31" s="97" t="str">
        <f ca="1">VLOOKUP($B31,[1]Registration!$A:$E,3,0)</f>
        <v>Cameron</v>
      </c>
      <c r="D31" s="97" t="str">
        <f ca="1">VLOOKUP($B31,[1]Registration!$A:$E,4,0)</f>
        <v>FH</v>
      </c>
      <c r="E31" s="103" t="s">
        <v>302</v>
      </c>
      <c r="F31" s="101">
        <v>97</v>
      </c>
      <c r="G31" s="137">
        <v>0</v>
      </c>
      <c r="H31" s="135">
        <v>0</v>
      </c>
      <c r="I31" s="135">
        <v>90</v>
      </c>
      <c r="J31" s="136"/>
      <c r="K31" s="136"/>
      <c r="L31" s="136"/>
      <c r="M31" s="136"/>
      <c r="N31" s="135">
        <f t="shared" si="0"/>
        <v>187</v>
      </c>
    </row>
    <row r="32" spans="1:14" ht="15.75" x14ac:dyDescent="0.25">
      <c r="A32" s="133">
        <v>28</v>
      </c>
      <c r="B32" s="108" t="str">
        <f ca="1">VLOOKUP($B32,[1]Registration!$A:$E,2,0)</f>
        <v>Mark</v>
      </c>
      <c r="C32" s="108" t="str">
        <f ca="1">VLOOKUP($B32,[1]Registration!$A:$E,3,0)</f>
        <v>Kinge</v>
      </c>
      <c r="D32" s="108" t="str">
        <f ca="1">VLOOKUP($B32,[1]Registration!$A:$E,4,0)</f>
        <v>FH</v>
      </c>
      <c r="E32" s="109" t="str">
        <f ca="1">VLOOKUP($B32,[1]Registration!$A:$E,5,0)</f>
        <v>M40</v>
      </c>
      <c r="F32" s="101">
        <v>91</v>
      </c>
      <c r="G32" s="137">
        <v>0</v>
      </c>
      <c r="H32" s="135">
        <v>95</v>
      </c>
      <c r="I32" s="135"/>
      <c r="J32" s="136"/>
      <c r="K32" s="136"/>
      <c r="L32" s="136"/>
      <c r="M32" s="136"/>
      <c r="N32" s="135">
        <f t="shared" si="0"/>
        <v>186</v>
      </c>
    </row>
    <row r="33" spans="1:14" ht="15.75" x14ac:dyDescent="0.25">
      <c r="A33" s="133">
        <v>29</v>
      </c>
      <c r="B33" s="101" t="s">
        <v>226</v>
      </c>
      <c r="C33" s="101" t="s">
        <v>227</v>
      </c>
      <c r="D33" s="101" t="s">
        <v>228</v>
      </c>
      <c r="E33" s="103" t="s">
        <v>222</v>
      </c>
      <c r="F33" s="138">
        <v>0</v>
      </c>
      <c r="G33" s="137">
        <v>92</v>
      </c>
      <c r="H33" s="135">
        <v>0</v>
      </c>
      <c r="I33" s="135">
        <v>94</v>
      </c>
      <c r="J33" s="136"/>
      <c r="K33" s="136"/>
      <c r="L33" s="136"/>
      <c r="M33" s="136"/>
      <c r="N33" s="135">
        <f t="shared" si="0"/>
        <v>186</v>
      </c>
    </row>
    <row r="34" spans="1:14" ht="15.75" x14ac:dyDescent="0.25">
      <c r="A34" s="133">
        <v>30</v>
      </c>
      <c r="B34" s="97" t="str">
        <f ca="1">VLOOKUP($B34,[1]Registration!$A:$E,2,0)</f>
        <v>Richard</v>
      </c>
      <c r="C34" s="97" t="str">
        <f ca="1">VLOOKUP($B34,[1]Registration!$A:$E,3,0)</f>
        <v>Wormald</v>
      </c>
      <c r="D34" s="97" t="str">
        <f ca="1">VLOOKUP($B34,[1]Registration!$A:$E,4,0)</f>
        <v>U/A</v>
      </c>
      <c r="E34" s="103" t="str">
        <f ca="1">VLOOKUP($B34,[1]Registration!$A:$E,5,0)</f>
        <v>M</v>
      </c>
      <c r="F34" s="101">
        <v>95</v>
      </c>
      <c r="G34" s="137">
        <v>0</v>
      </c>
      <c r="H34" s="135">
        <v>0</v>
      </c>
      <c r="I34" s="135">
        <v>89</v>
      </c>
      <c r="J34" s="136"/>
      <c r="K34" s="136"/>
      <c r="L34" s="136"/>
      <c r="M34" s="136"/>
      <c r="N34" s="135">
        <f t="shared" si="0"/>
        <v>184</v>
      </c>
    </row>
    <row r="35" spans="1:14" ht="15.75" x14ac:dyDescent="0.25">
      <c r="A35" s="133">
        <v>31</v>
      </c>
      <c r="B35" s="101" t="s">
        <v>272</v>
      </c>
      <c r="C35" s="101" t="s">
        <v>263</v>
      </c>
      <c r="D35" s="101" t="s">
        <v>211</v>
      </c>
      <c r="E35" s="103" t="s">
        <v>266</v>
      </c>
      <c r="F35" s="138">
        <v>0</v>
      </c>
      <c r="G35" s="137">
        <v>58</v>
      </c>
      <c r="H35" s="135">
        <v>66</v>
      </c>
      <c r="I35" s="135">
        <v>59</v>
      </c>
      <c r="J35" s="136"/>
      <c r="K35" s="136"/>
      <c r="L35" s="136"/>
      <c r="M35" s="136"/>
      <c r="N35" s="135">
        <f t="shared" si="0"/>
        <v>183</v>
      </c>
    </row>
    <row r="36" spans="1:14" ht="15.75" x14ac:dyDescent="0.25">
      <c r="A36" s="133">
        <v>32</v>
      </c>
      <c r="B36" s="110" t="s">
        <v>232</v>
      </c>
      <c r="C36" s="110" t="s">
        <v>233</v>
      </c>
      <c r="D36" s="110" t="s">
        <v>234</v>
      </c>
      <c r="E36" s="109" t="s">
        <v>212</v>
      </c>
      <c r="F36" s="138">
        <v>0</v>
      </c>
      <c r="G36" s="137">
        <v>88</v>
      </c>
      <c r="H36" s="135">
        <v>91</v>
      </c>
      <c r="I36" s="135"/>
      <c r="J36" s="136"/>
      <c r="K36" s="136"/>
      <c r="L36" s="136"/>
      <c r="M36" s="136"/>
      <c r="N36" s="135">
        <f t="shared" si="0"/>
        <v>179</v>
      </c>
    </row>
    <row r="37" spans="1:14" ht="15.75" x14ac:dyDescent="0.25">
      <c r="A37" s="133">
        <v>33</v>
      </c>
      <c r="B37" s="101" t="s">
        <v>300</v>
      </c>
      <c r="C37" s="101" t="s">
        <v>301</v>
      </c>
      <c r="D37" s="101" t="s">
        <v>219</v>
      </c>
      <c r="E37" s="103" t="s">
        <v>302</v>
      </c>
      <c r="F37" s="138">
        <v>0</v>
      </c>
      <c r="G37" s="137">
        <v>0</v>
      </c>
      <c r="H37" s="135">
        <v>89</v>
      </c>
      <c r="I37" s="135">
        <v>84</v>
      </c>
      <c r="J37" s="136"/>
      <c r="K37" s="136"/>
      <c r="L37" s="136"/>
      <c r="M37" s="136"/>
      <c r="N37" s="135">
        <f t="shared" si="0"/>
        <v>173</v>
      </c>
    </row>
    <row r="38" spans="1:14" ht="15.75" x14ac:dyDescent="0.25">
      <c r="A38" s="133">
        <v>34</v>
      </c>
      <c r="B38" s="108" t="s">
        <v>245</v>
      </c>
      <c r="C38" s="108" t="s">
        <v>246</v>
      </c>
      <c r="D38" s="108" t="s">
        <v>211</v>
      </c>
      <c r="E38" s="109" t="s">
        <v>225</v>
      </c>
      <c r="F38" s="101">
        <v>87</v>
      </c>
      <c r="G38" s="137">
        <v>83</v>
      </c>
      <c r="H38" s="135">
        <v>0</v>
      </c>
      <c r="I38" s="135"/>
      <c r="J38" s="136"/>
      <c r="K38" s="136"/>
      <c r="L38" s="136"/>
      <c r="M38" s="136"/>
      <c r="N38" s="135">
        <f t="shared" si="0"/>
        <v>170</v>
      </c>
    </row>
    <row r="39" spans="1:14" ht="15.75" x14ac:dyDescent="0.25">
      <c r="A39" s="133">
        <v>35</v>
      </c>
      <c r="B39" s="97" t="str">
        <f ca="1">VLOOKUP($B39,[1]Registration!$A:$E,2,0)</f>
        <v>Tim</v>
      </c>
      <c r="C39" s="97" t="str">
        <f ca="1">VLOOKUP($B39,[1]Registration!$A:$E,3,0)</f>
        <v>Pott</v>
      </c>
      <c r="D39" s="97" t="str">
        <f ca="1">VLOOKUP($B39,[1]Registration!$A:$E,4,0)</f>
        <v>FH</v>
      </c>
      <c r="E39" s="103" t="str">
        <f ca="1">VLOOKUP($B39,[1]Registration!$A:$E,5,0)</f>
        <v>M50</v>
      </c>
      <c r="F39" s="101">
        <v>84</v>
      </c>
      <c r="G39" s="137">
        <v>79</v>
      </c>
      <c r="H39" s="135">
        <v>0</v>
      </c>
      <c r="I39" s="135"/>
      <c r="J39" s="136"/>
      <c r="K39" s="136"/>
      <c r="L39" s="136"/>
      <c r="M39" s="136"/>
      <c r="N39" s="135">
        <f t="shared" si="0"/>
        <v>163</v>
      </c>
    </row>
    <row r="40" spans="1:14" ht="15.75" x14ac:dyDescent="0.25">
      <c r="A40" s="133">
        <v>36</v>
      </c>
      <c r="B40" s="97" t="str">
        <f ca="1">VLOOKUP($B40,[1]Registration!$A:$E,2,0)</f>
        <v>Gary</v>
      </c>
      <c r="C40" s="97" t="str">
        <f ca="1">VLOOKUP($B40,[1]Registration!$A:$E,3,0)</f>
        <v>MacFadyen</v>
      </c>
      <c r="D40" s="97" t="str">
        <f ca="1">VLOOKUP($B40,[1]Registration!$A:$E,4,0)</f>
        <v>FH</v>
      </c>
      <c r="E40" s="103" t="str">
        <f ca="1">VLOOKUP($B40,[1]Registration!$A:$E,5,0)</f>
        <v>M50</v>
      </c>
      <c r="F40" s="101">
        <v>81</v>
      </c>
      <c r="G40" s="137">
        <v>78</v>
      </c>
      <c r="H40" s="135">
        <v>0</v>
      </c>
      <c r="I40" s="135"/>
      <c r="J40" s="136"/>
      <c r="K40" s="136"/>
      <c r="L40" s="136"/>
      <c r="M40" s="136"/>
      <c r="N40" s="135">
        <f t="shared" si="0"/>
        <v>159</v>
      </c>
    </row>
    <row r="41" spans="1:14" ht="15.75" x14ac:dyDescent="0.25">
      <c r="A41" s="133">
        <v>37</v>
      </c>
      <c r="B41" s="97" t="str">
        <f ca="1">VLOOKUP($B41,[1]Registration!$A:$E,2,0)</f>
        <v>Hilary</v>
      </c>
      <c r="C41" s="97" t="str">
        <f ca="1">VLOOKUP($B41,[1]Registration!$A:$E,3,0)</f>
        <v>Cameron</v>
      </c>
      <c r="D41" s="97" t="str">
        <f ca="1">VLOOKUP($B41,[1]Registration!$A:$E,4,0)</f>
        <v>FH</v>
      </c>
      <c r="E41" s="103" t="str">
        <f ca="1">VLOOKUP($B41,[1]Registration!$A:$E,5,0)</f>
        <v>F40</v>
      </c>
      <c r="F41" s="101">
        <v>79</v>
      </c>
      <c r="G41" s="137">
        <v>0</v>
      </c>
      <c r="H41" s="135">
        <v>0</v>
      </c>
      <c r="I41" s="135">
        <v>76</v>
      </c>
      <c r="J41" s="136"/>
      <c r="K41" s="136"/>
      <c r="L41" s="136"/>
      <c r="M41" s="136"/>
      <c r="N41" s="135">
        <f t="shared" si="0"/>
        <v>155</v>
      </c>
    </row>
    <row r="42" spans="1:14" ht="15.75" x14ac:dyDescent="0.25">
      <c r="A42" s="133">
        <v>38</v>
      </c>
      <c r="B42" s="97" t="str">
        <f ca="1">VLOOKUP($B42,[1]Registration!$A:$E,2,0)</f>
        <v>Colin</v>
      </c>
      <c r="C42" s="97" t="str">
        <f ca="1">VLOOKUP($B42,[1]Registration!$A:$E,3,0)</f>
        <v>Anderson</v>
      </c>
      <c r="D42" s="97" t="str">
        <f ca="1">VLOOKUP($B42,[1]Registration!$A:$E,4,0)</f>
        <v>U/A</v>
      </c>
      <c r="E42" s="103" t="str">
        <f ca="1">VLOOKUP($B42,[1]Registration!$A:$E,5,0)</f>
        <v>M40</v>
      </c>
      <c r="F42" s="101">
        <v>72</v>
      </c>
      <c r="G42" s="137">
        <v>0</v>
      </c>
      <c r="H42" s="135">
        <v>0</v>
      </c>
      <c r="I42" s="135">
        <v>80</v>
      </c>
      <c r="J42" s="136"/>
      <c r="K42" s="136"/>
      <c r="L42" s="136"/>
      <c r="M42" s="136"/>
      <c r="N42" s="135">
        <f t="shared" si="0"/>
        <v>152</v>
      </c>
    </row>
    <row r="43" spans="1:14" ht="15.75" x14ac:dyDescent="0.25">
      <c r="A43" s="133">
        <v>39</v>
      </c>
      <c r="B43" s="97" t="str">
        <f ca="1">VLOOKUP($B43,[1]Registration!$A:$E,2,0)</f>
        <v>Garry</v>
      </c>
      <c r="C43" s="97" t="str">
        <f ca="1">VLOOKUP($B43,[1]Registration!$A:$E,3,0)</f>
        <v>Henderson</v>
      </c>
      <c r="D43" s="97" t="str">
        <f ca="1">VLOOKUP($B43,[1]Registration!$A:$E,4,0)</f>
        <v>MRR</v>
      </c>
      <c r="E43" s="103" t="str">
        <f ca="1">VLOOKUP($B43,[1]Registration!$A:$E,5,0)</f>
        <v>M60</v>
      </c>
      <c r="F43" s="101">
        <v>75</v>
      </c>
      <c r="G43" s="137">
        <v>73</v>
      </c>
      <c r="H43" s="135">
        <v>0</v>
      </c>
      <c r="I43" s="135"/>
      <c r="J43" s="136"/>
      <c r="K43" s="136"/>
      <c r="L43" s="136"/>
      <c r="M43" s="136"/>
      <c r="N43" s="135">
        <f t="shared" si="0"/>
        <v>148</v>
      </c>
    </row>
    <row r="44" spans="1:14" ht="15.75" x14ac:dyDescent="0.25">
      <c r="A44" s="133">
        <v>40</v>
      </c>
      <c r="B44" s="101" t="s">
        <v>310</v>
      </c>
      <c r="C44" s="101" t="s">
        <v>311</v>
      </c>
      <c r="D44" s="101" t="s">
        <v>211</v>
      </c>
      <c r="E44" s="103" t="s">
        <v>244</v>
      </c>
      <c r="F44" s="138">
        <v>0</v>
      </c>
      <c r="G44" s="137">
        <v>0</v>
      </c>
      <c r="H44" s="135">
        <v>77</v>
      </c>
      <c r="I44" s="135">
        <v>71</v>
      </c>
      <c r="J44" s="136"/>
      <c r="K44" s="136"/>
      <c r="L44" s="136"/>
      <c r="M44" s="136"/>
      <c r="N44" s="135">
        <f t="shared" si="0"/>
        <v>148</v>
      </c>
    </row>
    <row r="45" spans="1:14" ht="15.75" x14ac:dyDescent="0.25">
      <c r="A45" s="133">
        <v>41</v>
      </c>
      <c r="B45" s="97" t="str">
        <f ca="1">VLOOKUP($B45,[1]Registration!$A:$E,2,0)</f>
        <v>Julie</v>
      </c>
      <c r="C45" s="97" t="str">
        <f ca="1">VLOOKUP($B45,[1]Registration!$A:$E,3,0)</f>
        <v>Adam</v>
      </c>
      <c r="D45" s="97" t="str">
        <f ca="1">VLOOKUP($B45,[1]Registration!$A:$E,4,0)</f>
        <v>JS Elgin</v>
      </c>
      <c r="E45" s="103" t="str">
        <f ca="1">VLOOKUP($B45,[1]Registration!$A:$E,5,0)</f>
        <v>F40</v>
      </c>
      <c r="F45" s="101">
        <v>52</v>
      </c>
      <c r="G45" s="137">
        <v>43</v>
      </c>
      <c r="H45" s="135">
        <v>0</v>
      </c>
      <c r="I45" s="135">
        <v>52</v>
      </c>
      <c r="J45" s="136"/>
      <c r="K45" s="136"/>
      <c r="L45" s="136"/>
      <c r="M45" s="136"/>
      <c r="N45" s="135">
        <f t="shared" si="0"/>
        <v>147</v>
      </c>
    </row>
    <row r="46" spans="1:14" ht="15.75" x14ac:dyDescent="0.25">
      <c r="A46" s="133">
        <v>42</v>
      </c>
      <c r="B46" s="101" t="s">
        <v>262</v>
      </c>
      <c r="C46" s="101" t="s">
        <v>263</v>
      </c>
      <c r="D46" s="101" t="s">
        <v>211</v>
      </c>
      <c r="E46" s="103" t="s">
        <v>255</v>
      </c>
      <c r="F46" s="138">
        <v>0</v>
      </c>
      <c r="G46" s="137">
        <v>66</v>
      </c>
      <c r="H46" s="135">
        <v>0</v>
      </c>
      <c r="I46" s="135">
        <v>65</v>
      </c>
      <c r="J46" s="136"/>
      <c r="K46" s="136"/>
      <c r="L46" s="136"/>
      <c r="M46" s="136"/>
      <c r="N46" s="135">
        <f t="shared" si="0"/>
        <v>131</v>
      </c>
    </row>
    <row r="47" spans="1:14" ht="15.75" x14ac:dyDescent="0.25">
      <c r="A47" s="133">
        <v>43</v>
      </c>
      <c r="B47" s="97" t="str">
        <f ca="1">VLOOKUP($B47,[1]Registration!$A:$E,2,0)</f>
        <v>Kathryn</v>
      </c>
      <c r="C47" s="97" t="str">
        <f ca="1">VLOOKUP($B47,[1]Registration!$A:$E,3,0)</f>
        <v>MacPherson</v>
      </c>
      <c r="D47" s="97" t="str">
        <f ca="1">VLOOKUP($B47,[1]Registration!$A:$E,4,0)</f>
        <v>U/A</v>
      </c>
      <c r="E47" s="103" t="str">
        <f ca="1">VLOOKUP($B47,[1]Registration!$A:$E,5,0)</f>
        <v>F40</v>
      </c>
      <c r="F47" s="101">
        <v>66</v>
      </c>
      <c r="G47" s="137">
        <v>0</v>
      </c>
      <c r="H47" s="135">
        <v>0</v>
      </c>
      <c r="I47" s="135">
        <v>62</v>
      </c>
      <c r="J47" s="136"/>
      <c r="K47" s="136"/>
      <c r="L47" s="136"/>
      <c r="M47" s="136"/>
      <c r="N47" s="135">
        <f t="shared" si="0"/>
        <v>128</v>
      </c>
    </row>
    <row r="48" spans="1:14" ht="15.75" x14ac:dyDescent="0.25">
      <c r="A48" s="133">
        <v>44</v>
      </c>
      <c r="B48" s="97" t="str">
        <f ca="1">VLOOKUP($B48,[1]Registration!$A:$E,2,0)</f>
        <v>Ricky</v>
      </c>
      <c r="C48" s="97" t="str">
        <f ca="1">VLOOKUP($B48,[1]Registration!$A:$E,3,0)</f>
        <v>Wells</v>
      </c>
      <c r="D48" s="97" t="str">
        <f ca="1">VLOOKUP($B48,[1]Registration!$A:$E,4,0)</f>
        <v>U/A</v>
      </c>
      <c r="E48" s="103" t="str">
        <f ca="1">VLOOKUP($B48,[1]Registration!$A:$E,5,0)</f>
        <v>M40</v>
      </c>
      <c r="F48" s="101">
        <v>64</v>
      </c>
      <c r="G48" s="137">
        <v>63</v>
      </c>
      <c r="H48" s="135">
        <v>0</v>
      </c>
      <c r="I48" s="135"/>
      <c r="J48" s="136"/>
      <c r="K48" s="136"/>
      <c r="L48" s="136"/>
      <c r="M48" s="136"/>
      <c r="N48" s="135">
        <f t="shared" si="0"/>
        <v>127</v>
      </c>
    </row>
    <row r="49" spans="1:14" ht="15.75" x14ac:dyDescent="0.25">
      <c r="A49" s="133">
        <v>45</v>
      </c>
      <c r="B49" s="97" t="str">
        <f ca="1">VLOOKUP($B49,[1]Registration!$A:$E,2,0)</f>
        <v>Dawn</v>
      </c>
      <c r="C49" s="97" t="str">
        <f ca="1">VLOOKUP($B49,[1]Registration!$A:$E,3,0)</f>
        <v>Thirkell</v>
      </c>
      <c r="D49" s="97" t="str">
        <f ca="1">VLOOKUP($B49,[1]Registration!$A:$E,4,0)</f>
        <v>EAAC</v>
      </c>
      <c r="E49" s="103" t="str">
        <f ca="1">VLOOKUP($B49,[1]Registration!$A:$E,5,0)</f>
        <v>F40</v>
      </c>
      <c r="F49" s="101">
        <v>60</v>
      </c>
      <c r="G49" s="137">
        <v>57</v>
      </c>
      <c r="H49" s="135">
        <v>0</v>
      </c>
      <c r="I49" s="135"/>
      <c r="J49" s="136"/>
      <c r="K49" s="136"/>
      <c r="L49" s="136"/>
      <c r="M49" s="136"/>
      <c r="N49" s="135">
        <f t="shared" si="0"/>
        <v>117</v>
      </c>
    </row>
    <row r="50" spans="1:14" ht="15.75" x14ac:dyDescent="0.25">
      <c r="A50" s="133">
        <v>46</v>
      </c>
      <c r="B50" s="97" t="str">
        <f ca="1">VLOOKUP($B50,[1]Registration!$A:$E,2,0)</f>
        <v>Fran</v>
      </c>
      <c r="C50" s="97" t="str">
        <f ca="1">VLOOKUP($B50,[1]Registration!$A:$E,3,0)</f>
        <v>Russell</v>
      </c>
      <c r="D50" s="97" t="str">
        <f ca="1">VLOOKUP($B50,[1]Registration!$A:$E,4,0)</f>
        <v>FH</v>
      </c>
      <c r="E50" s="103" t="str">
        <f ca="1">VLOOKUP($B50,[1]Registration!$A:$E,5,0)</f>
        <v>F50</v>
      </c>
      <c r="F50" s="101">
        <v>59</v>
      </c>
      <c r="G50" s="137">
        <v>53</v>
      </c>
      <c r="H50" s="135">
        <v>0</v>
      </c>
      <c r="I50" s="135"/>
      <c r="J50" s="136"/>
      <c r="K50" s="136"/>
      <c r="L50" s="136"/>
      <c r="M50" s="136"/>
      <c r="N50" s="135">
        <f t="shared" si="0"/>
        <v>112</v>
      </c>
    </row>
    <row r="51" spans="1:14" ht="15.75" x14ac:dyDescent="0.25">
      <c r="A51" s="133">
        <v>47</v>
      </c>
      <c r="B51" s="101" t="s">
        <v>213</v>
      </c>
      <c r="C51" s="101" t="s">
        <v>214</v>
      </c>
      <c r="D51" s="101" t="s">
        <v>215</v>
      </c>
      <c r="E51" s="103" t="s">
        <v>212</v>
      </c>
      <c r="F51" s="138">
        <v>0</v>
      </c>
      <c r="G51" s="137">
        <v>99</v>
      </c>
      <c r="H51" s="135">
        <v>0</v>
      </c>
      <c r="I51" s="135"/>
      <c r="J51" s="136"/>
      <c r="K51" s="136"/>
      <c r="L51" s="136"/>
      <c r="M51" s="136"/>
      <c r="N51" s="135">
        <f t="shared" si="0"/>
        <v>99</v>
      </c>
    </row>
    <row r="52" spans="1:14" ht="15.75" x14ac:dyDescent="0.25">
      <c r="A52" s="133">
        <v>48</v>
      </c>
      <c r="B52" s="101" t="s">
        <v>217</v>
      </c>
      <c r="C52" s="101" t="s">
        <v>218</v>
      </c>
      <c r="D52" s="101" t="s">
        <v>219</v>
      </c>
      <c r="E52" s="103" t="s">
        <v>212</v>
      </c>
      <c r="F52" s="138">
        <v>0</v>
      </c>
      <c r="G52" s="137">
        <v>97</v>
      </c>
      <c r="H52" s="135">
        <v>0</v>
      </c>
      <c r="I52" s="135"/>
      <c r="J52" s="136"/>
      <c r="K52" s="136"/>
      <c r="L52" s="136"/>
      <c r="M52" s="136"/>
      <c r="N52" s="135">
        <f t="shared" si="0"/>
        <v>97</v>
      </c>
    </row>
    <row r="53" spans="1:14" ht="15.75" x14ac:dyDescent="0.25">
      <c r="A53" s="133">
        <v>49</v>
      </c>
      <c r="B53" s="101" t="s">
        <v>336</v>
      </c>
      <c r="C53" s="101" t="s">
        <v>337</v>
      </c>
      <c r="D53" s="101" t="s">
        <v>219</v>
      </c>
      <c r="E53" s="139" t="s">
        <v>212</v>
      </c>
      <c r="F53" s="138"/>
      <c r="G53" s="137"/>
      <c r="H53" s="135"/>
      <c r="I53" s="135">
        <v>97</v>
      </c>
      <c r="J53" s="140"/>
      <c r="K53" s="136"/>
      <c r="L53" s="136"/>
      <c r="M53" s="136"/>
      <c r="N53" s="135">
        <v>97</v>
      </c>
    </row>
    <row r="54" spans="1:14" ht="15.75" x14ac:dyDescent="0.25">
      <c r="A54" s="133">
        <v>50</v>
      </c>
      <c r="B54" s="97" t="str">
        <f ca="1">VLOOKUP($B54,[1]Registration!$A:$E,2,0)</f>
        <v>Colin</v>
      </c>
      <c r="C54" s="97" t="str">
        <f ca="1">VLOOKUP($B54,[1]Registration!$A:$E,3,0)</f>
        <v>Baird</v>
      </c>
      <c r="D54" s="97" t="str">
        <f ca="1">VLOOKUP($B54,[1]Registration!$A:$E,4,0)</f>
        <v>U/A</v>
      </c>
      <c r="E54" s="103" t="str">
        <f ca="1">VLOOKUP($B54,[1]Registration!$A:$E,5,0)</f>
        <v>M</v>
      </c>
      <c r="F54" s="101">
        <v>96</v>
      </c>
      <c r="G54" s="137">
        <v>0</v>
      </c>
      <c r="H54" s="135">
        <v>0</v>
      </c>
      <c r="I54" s="135"/>
      <c r="J54" s="136"/>
      <c r="K54" s="136"/>
      <c r="L54" s="136"/>
      <c r="M54" s="136"/>
      <c r="N54" s="135">
        <f t="shared" ref="N54:N85" si="1">SUM(F54:K54)-L54-M54</f>
        <v>96</v>
      </c>
    </row>
    <row r="55" spans="1:14" ht="15.75" x14ac:dyDescent="0.25">
      <c r="A55" s="133">
        <v>51</v>
      </c>
      <c r="B55" s="101" t="s">
        <v>220</v>
      </c>
      <c r="C55" s="101" t="s">
        <v>221</v>
      </c>
      <c r="D55" s="101" t="s">
        <v>211</v>
      </c>
      <c r="E55" s="103" t="s">
        <v>222</v>
      </c>
      <c r="F55" s="138">
        <v>0</v>
      </c>
      <c r="G55" s="137">
        <v>96</v>
      </c>
      <c r="H55" s="135">
        <v>0</v>
      </c>
      <c r="I55" s="135"/>
      <c r="J55" s="136"/>
      <c r="K55" s="136"/>
      <c r="L55" s="136"/>
      <c r="M55" s="136"/>
      <c r="N55" s="135">
        <f t="shared" si="1"/>
        <v>96</v>
      </c>
    </row>
    <row r="56" spans="1:14" ht="15.75" x14ac:dyDescent="0.25">
      <c r="A56" s="133">
        <v>52</v>
      </c>
      <c r="B56" s="68" t="s">
        <v>223</v>
      </c>
      <c r="C56" s="68" t="s">
        <v>224</v>
      </c>
      <c r="D56" s="68" t="s">
        <v>215</v>
      </c>
      <c r="E56" s="106" t="s">
        <v>225</v>
      </c>
      <c r="F56" s="141">
        <v>0</v>
      </c>
      <c r="G56" s="135">
        <v>94</v>
      </c>
      <c r="H56" s="135">
        <v>0</v>
      </c>
      <c r="I56" s="135"/>
      <c r="J56" s="136"/>
      <c r="K56" s="136"/>
      <c r="L56" s="136"/>
      <c r="M56" s="136"/>
      <c r="N56" s="135">
        <f t="shared" si="1"/>
        <v>94</v>
      </c>
    </row>
    <row r="57" spans="1:14" ht="15.75" x14ac:dyDescent="0.25">
      <c r="A57" s="133">
        <v>53</v>
      </c>
      <c r="B57" s="99" t="str">
        <f ca="1">VLOOKUP($B57,[1]Registration!$A:$E,2,0)</f>
        <v>Colin</v>
      </c>
      <c r="C57" s="99" t="str">
        <f ca="1">VLOOKUP($B57,[1]Registration!$A:$E,3,0)</f>
        <v>Green</v>
      </c>
      <c r="D57" s="99" t="str">
        <f ca="1">VLOOKUP($B57,[1]Registration!$A:$E,4,0)</f>
        <v>MRR</v>
      </c>
      <c r="E57" s="106" t="str">
        <f ca="1">VLOOKUP($B57,[1]Registration!$A:$E,5,0)</f>
        <v>M40</v>
      </c>
      <c r="F57" s="68">
        <v>92</v>
      </c>
      <c r="G57" s="135">
        <v>0</v>
      </c>
      <c r="H57" s="135">
        <v>0</v>
      </c>
      <c r="I57" s="135"/>
      <c r="J57" s="136"/>
      <c r="K57" s="136"/>
      <c r="L57" s="136"/>
      <c r="M57" s="136"/>
      <c r="N57" s="135">
        <f t="shared" si="1"/>
        <v>92</v>
      </c>
    </row>
    <row r="58" spans="1:14" ht="15.75" x14ac:dyDescent="0.25">
      <c r="A58" s="133">
        <v>54</v>
      </c>
      <c r="B58" s="68" t="s">
        <v>229</v>
      </c>
      <c r="C58" s="68" t="s">
        <v>230</v>
      </c>
      <c r="D58" s="68" t="s">
        <v>231</v>
      </c>
      <c r="E58" s="106" t="s">
        <v>225</v>
      </c>
      <c r="F58" s="135">
        <v>0</v>
      </c>
      <c r="G58" s="135">
        <v>91</v>
      </c>
      <c r="H58" s="135">
        <v>0</v>
      </c>
      <c r="I58" s="135"/>
      <c r="J58" s="136"/>
      <c r="K58" s="136"/>
      <c r="L58" s="136"/>
      <c r="M58" s="136"/>
      <c r="N58" s="135">
        <f t="shared" si="1"/>
        <v>91</v>
      </c>
    </row>
    <row r="59" spans="1:14" ht="15.75" x14ac:dyDescent="0.25">
      <c r="A59" s="133">
        <v>55</v>
      </c>
      <c r="B59" s="68" t="s">
        <v>338</v>
      </c>
      <c r="C59" s="68" t="s">
        <v>339</v>
      </c>
      <c r="D59" s="68" t="s">
        <v>219</v>
      </c>
      <c r="E59" s="133" t="s">
        <v>212</v>
      </c>
      <c r="F59" s="135"/>
      <c r="G59" s="135"/>
      <c r="H59" s="135"/>
      <c r="I59" s="135">
        <v>91</v>
      </c>
      <c r="J59" s="136"/>
      <c r="K59" s="136"/>
      <c r="L59" s="136"/>
      <c r="M59" s="136"/>
      <c r="N59" s="135">
        <f t="shared" si="1"/>
        <v>91</v>
      </c>
    </row>
    <row r="60" spans="1:14" ht="15.75" x14ac:dyDescent="0.25">
      <c r="A60" s="133">
        <v>56</v>
      </c>
      <c r="B60" s="99" t="str">
        <f ca="1">VLOOKUP($B60,[1]Registration!$A:$E,2,0)</f>
        <v>Alistair</v>
      </c>
      <c r="C60" s="99" t="str">
        <f ca="1">VLOOKUP($B60,[1]Registration!$A:$E,3,0)</f>
        <v>Montieth</v>
      </c>
      <c r="D60" s="99" t="str">
        <f ca="1">VLOOKUP($B60,[1]Registration!$A:$E,4,0)</f>
        <v>U/A</v>
      </c>
      <c r="E60" s="106" t="str">
        <f ca="1">VLOOKUP($B60,[1]Registration!$A:$E,5,0)</f>
        <v>M</v>
      </c>
      <c r="F60" s="68">
        <v>90</v>
      </c>
      <c r="G60" s="135">
        <v>0</v>
      </c>
      <c r="H60" s="135">
        <v>0</v>
      </c>
      <c r="I60" s="135"/>
      <c r="J60" s="136"/>
      <c r="K60" s="136"/>
      <c r="L60" s="136"/>
      <c r="M60" s="136"/>
      <c r="N60" s="135">
        <f t="shared" si="1"/>
        <v>90</v>
      </c>
    </row>
    <row r="61" spans="1:14" ht="15.75" x14ac:dyDescent="0.25">
      <c r="A61" s="133">
        <v>57</v>
      </c>
      <c r="B61" s="68" t="s">
        <v>235</v>
      </c>
      <c r="C61" s="68" t="s">
        <v>303</v>
      </c>
      <c r="D61" s="68" t="s">
        <v>219</v>
      </c>
      <c r="E61" s="106" t="s">
        <v>244</v>
      </c>
      <c r="F61" s="135">
        <v>0</v>
      </c>
      <c r="G61" s="135">
        <v>0</v>
      </c>
      <c r="H61" s="135">
        <v>88</v>
      </c>
      <c r="I61" s="135"/>
      <c r="J61" s="136"/>
      <c r="K61" s="136"/>
      <c r="L61" s="136"/>
      <c r="M61" s="136"/>
      <c r="N61" s="135">
        <f t="shared" si="1"/>
        <v>88</v>
      </c>
    </row>
    <row r="62" spans="1:14" ht="15.75" x14ac:dyDescent="0.25">
      <c r="A62" s="133">
        <v>58</v>
      </c>
      <c r="B62" s="68" t="s">
        <v>340</v>
      </c>
      <c r="C62" s="68" t="s">
        <v>341</v>
      </c>
      <c r="D62" s="68" t="s">
        <v>234</v>
      </c>
      <c r="E62" s="133" t="s">
        <v>212</v>
      </c>
      <c r="F62" s="135"/>
      <c r="G62" s="135"/>
      <c r="H62" s="135"/>
      <c r="I62" s="135">
        <v>88</v>
      </c>
      <c r="J62" s="136"/>
      <c r="K62" s="136"/>
      <c r="L62" s="136"/>
      <c r="M62" s="136"/>
      <c r="N62" s="135">
        <f t="shared" si="1"/>
        <v>88</v>
      </c>
    </row>
    <row r="63" spans="1:14" ht="15.75" x14ac:dyDescent="0.25">
      <c r="A63" s="133">
        <v>59</v>
      </c>
      <c r="B63" s="68" t="s">
        <v>237</v>
      </c>
      <c r="C63" s="68" t="s">
        <v>238</v>
      </c>
      <c r="D63" s="68" t="s">
        <v>234</v>
      </c>
      <c r="E63" s="106" t="s">
        <v>222</v>
      </c>
      <c r="F63" s="135">
        <v>0</v>
      </c>
      <c r="G63" s="135">
        <v>86</v>
      </c>
      <c r="H63" s="135">
        <v>0</v>
      </c>
      <c r="I63" s="135"/>
      <c r="J63" s="136"/>
      <c r="K63" s="136"/>
      <c r="L63" s="136"/>
      <c r="M63" s="136"/>
      <c r="N63" s="135">
        <f t="shared" si="1"/>
        <v>86</v>
      </c>
    </row>
    <row r="64" spans="1:14" ht="15.75" x14ac:dyDescent="0.25">
      <c r="A64" s="133">
        <v>60</v>
      </c>
      <c r="B64" s="68" t="s">
        <v>304</v>
      </c>
      <c r="C64" s="68" t="s">
        <v>305</v>
      </c>
      <c r="D64" s="68" t="s">
        <v>234</v>
      </c>
      <c r="E64" s="106" t="s">
        <v>212</v>
      </c>
      <c r="F64" s="135">
        <v>0</v>
      </c>
      <c r="G64" s="135">
        <v>0</v>
      </c>
      <c r="H64" s="135">
        <v>86</v>
      </c>
      <c r="I64" s="135"/>
      <c r="J64" s="136"/>
      <c r="K64" s="136"/>
      <c r="L64" s="136"/>
      <c r="M64" s="136"/>
      <c r="N64" s="135">
        <f t="shared" si="1"/>
        <v>86</v>
      </c>
    </row>
    <row r="65" spans="1:14" ht="15.75" x14ac:dyDescent="0.25">
      <c r="A65" s="133">
        <v>61</v>
      </c>
      <c r="B65" s="68" t="s">
        <v>306</v>
      </c>
      <c r="C65" s="68" t="s">
        <v>307</v>
      </c>
      <c r="D65" s="68" t="s">
        <v>211</v>
      </c>
      <c r="E65" s="106" t="s">
        <v>212</v>
      </c>
      <c r="F65" s="135">
        <v>0</v>
      </c>
      <c r="G65" s="135">
        <v>0</v>
      </c>
      <c r="H65" s="135">
        <v>85</v>
      </c>
      <c r="I65" s="135"/>
      <c r="J65" s="136"/>
      <c r="K65" s="136"/>
      <c r="L65" s="136"/>
      <c r="M65" s="136"/>
      <c r="N65" s="135">
        <f t="shared" si="1"/>
        <v>85</v>
      </c>
    </row>
    <row r="66" spans="1:14" ht="15.75" x14ac:dyDescent="0.25">
      <c r="A66" s="133">
        <v>62</v>
      </c>
      <c r="B66" s="99" t="str">
        <f ca="1">VLOOKUP($B66,[1]Registration!$A:$E,2,0)</f>
        <v>Nick</v>
      </c>
      <c r="C66" s="99" t="str">
        <f ca="1">VLOOKUP($B66,[1]Registration!$A:$E,3,0)</f>
        <v>Barr</v>
      </c>
      <c r="D66" s="99" t="str">
        <f ca="1">VLOOKUP($B66,[1]Registration!$A:$E,4,0)</f>
        <v>FH</v>
      </c>
      <c r="E66" s="106" t="str">
        <f ca="1">VLOOKUP($B66,[1]Registration!$A:$E,5,0)</f>
        <v>M50</v>
      </c>
      <c r="F66" s="68">
        <v>85</v>
      </c>
      <c r="G66" s="135">
        <v>0</v>
      </c>
      <c r="H66" s="135">
        <v>0</v>
      </c>
      <c r="I66" s="135"/>
      <c r="J66" s="136"/>
      <c r="K66" s="136"/>
      <c r="L66" s="136"/>
      <c r="M66" s="136"/>
      <c r="N66" s="135">
        <f t="shared" si="1"/>
        <v>85</v>
      </c>
    </row>
    <row r="67" spans="1:14" ht="15.75" x14ac:dyDescent="0.25">
      <c r="A67" s="133">
        <v>63</v>
      </c>
      <c r="B67" s="99" t="str">
        <f ca="1">VLOOKUP($B67,[1]Registration!$A:$E,2,0)</f>
        <v>Iain</v>
      </c>
      <c r="C67" s="99" t="str">
        <f ca="1">VLOOKUP($B67,[1]Registration!$A:$E,3,0)</f>
        <v>Macdonald</v>
      </c>
      <c r="D67" s="99" t="str">
        <f ca="1">VLOOKUP($B67,[1]Registration!$A:$E,4,0)</f>
        <v>MRR</v>
      </c>
      <c r="E67" s="106" t="str">
        <f ca="1">VLOOKUP($B67,[1]Registration!$A:$E,5,0)</f>
        <v>M50</v>
      </c>
      <c r="F67" s="68">
        <v>83</v>
      </c>
      <c r="G67" s="135">
        <v>0</v>
      </c>
      <c r="H67" s="135">
        <v>0</v>
      </c>
      <c r="I67" s="135"/>
      <c r="J67" s="136"/>
      <c r="K67" s="136"/>
      <c r="L67" s="136"/>
      <c r="M67" s="136"/>
      <c r="N67" s="135">
        <f t="shared" si="1"/>
        <v>83</v>
      </c>
    </row>
    <row r="68" spans="1:14" ht="15.75" x14ac:dyDescent="0.25">
      <c r="A68" s="133">
        <v>64</v>
      </c>
      <c r="B68" s="68" t="s">
        <v>242</v>
      </c>
      <c r="C68" s="68" t="s">
        <v>342</v>
      </c>
      <c r="D68" s="68" t="s">
        <v>211</v>
      </c>
      <c r="E68" s="133" t="s">
        <v>244</v>
      </c>
      <c r="F68" s="135"/>
      <c r="G68" s="135"/>
      <c r="H68" s="135"/>
      <c r="I68" s="135">
        <v>83</v>
      </c>
      <c r="J68" s="136"/>
      <c r="K68" s="136"/>
      <c r="L68" s="136"/>
      <c r="M68" s="136"/>
      <c r="N68" s="135">
        <f t="shared" si="1"/>
        <v>83</v>
      </c>
    </row>
    <row r="69" spans="1:14" ht="15.75" x14ac:dyDescent="0.25">
      <c r="A69" s="133">
        <v>65</v>
      </c>
      <c r="B69" s="99" t="str">
        <f ca="1">VLOOKUP($B69,[1]Registration!$A:$E,2,0)</f>
        <v>Stuart</v>
      </c>
      <c r="C69" s="99" t="str">
        <f ca="1">VLOOKUP($B69,[1]Registration!$A:$E,3,0)</f>
        <v>Paterson</v>
      </c>
      <c r="D69" s="99" t="str">
        <f ca="1">VLOOKUP($B69,[1]Registration!$A:$E,4,0)</f>
        <v>U/A</v>
      </c>
      <c r="E69" s="106" t="str">
        <f ca="1">VLOOKUP($B69,[1]Registration!$A:$E,5,0)</f>
        <v>M40</v>
      </c>
      <c r="F69" s="68">
        <v>82</v>
      </c>
      <c r="G69" s="135">
        <v>0</v>
      </c>
      <c r="H69" s="135">
        <v>0</v>
      </c>
      <c r="I69" s="135"/>
      <c r="J69" s="136"/>
      <c r="K69" s="136"/>
      <c r="L69" s="136"/>
      <c r="M69" s="136"/>
      <c r="N69" s="135">
        <f t="shared" si="1"/>
        <v>82</v>
      </c>
    </row>
    <row r="70" spans="1:14" ht="15.75" x14ac:dyDescent="0.25">
      <c r="A70" s="133">
        <v>66</v>
      </c>
      <c r="B70" s="68" t="s">
        <v>247</v>
      </c>
      <c r="C70" s="68" t="s">
        <v>248</v>
      </c>
      <c r="D70" s="68" t="s">
        <v>219</v>
      </c>
      <c r="E70" s="133" t="s">
        <v>249</v>
      </c>
      <c r="F70" s="135"/>
      <c r="G70" s="135"/>
      <c r="H70" s="135"/>
      <c r="I70" s="135">
        <v>82</v>
      </c>
      <c r="J70" s="136"/>
      <c r="K70" s="136"/>
      <c r="L70" s="136"/>
      <c r="M70" s="136"/>
      <c r="N70" s="135">
        <f t="shared" si="1"/>
        <v>82</v>
      </c>
    </row>
    <row r="71" spans="1:14" ht="15.75" x14ac:dyDescent="0.25">
      <c r="A71" s="133">
        <v>67</v>
      </c>
      <c r="B71" s="68" t="s">
        <v>247</v>
      </c>
      <c r="C71" s="68" t="s">
        <v>248</v>
      </c>
      <c r="D71" s="68" t="s">
        <v>219</v>
      </c>
      <c r="E71" s="106" t="s">
        <v>249</v>
      </c>
      <c r="F71" s="135">
        <v>0</v>
      </c>
      <c r="G71" s="135">
        <v>81</v>
      </c>
      <c r="H71" s="135">
        <v>0</v>
      </c>
      <c r="I71" s="135"/>
      <c r="J71" s="136"/>
      <c r="K71" s="136"/>
      <c r="L71" s="136"/>
      <c r="M71" s="136"/>
      <c r="N71" s="135">
        <f t="shared" si="1"/>
        <v>81</v>
      </c>
    </row>
    <row r="72" spans="1:14" ht="15.75" x14ac:dyDescent="0.25">
      <c r="A72" s="133">
        <v>68</v>
      </c>
      <c r="B72" s="68" t="s">
        <v>343</v>
      </c>
      <c r="C72" s="68" t="s">
        <v>344</v>
      </c>
      <c r="D72" s="68" t="s">
        <v>345</v>
      </c>
      <c r="E72" s="133" t="s">
        <v>225</v>
      </c>
      <c r="F72" s="135"/>
      <c r="G72" s="135"/>
      <c r="H72" s="135"/>
      <c r="I72" s="135">
        <v>81</v>
      </c>
      <c r="J72" s="136"/>
      <c r="K72" s="136"/>
      <c r="L72" s="136"/>
      <c r="M72" s="136"/>
      <c r="N72" s="135">
        <f t="shared" si="1"/>
        <v>81</v>
      </c>
    </row>
    <row r="73" spans="1:14" ht="15.75" x14ac:dyDescent="0.25">
      <c r="A73" s="133">
        <v>69</v>
      </c>
      <c r="B73" s="68" t="s">
        <v>220</v>
      </c>
      <c r="C73" s="68" t="s">
        <v>250</v>
      </c>
      <c r="D73" s="68" t="s">
        <v>234</v>
      </c>
      <c r="E73" s="106" t="s">
        <v>212</v>
      </c>
      <c r="F73" s="135">
        <v>0</v>
      </c>
      <c r="G73" s="135">
        <v>80</v>
      </c>
      <c r="H73" s="135">
        <v>0</v>
      </c>
      <c r="I73" s="135"/>
      <c r="J73" s="136"/>
      <c r="K73" s="136"/>
      <c r="L73" s="136"/>
      <c r="M73" s="136"/>
      <c r="N73" s="135">
        <f t="shared" si="1"/>
        <v>80</v>
      </c>
    </row>
    <row r="74" spans="1:14" ht="15.75" x14ac:dyDescent="0.25">
      <c r="A74" s="133">
        <v>70</v>
      </c>
      <c r="B74" s="99" t="str">
        <f ca="1">VLOOKUP($B74,[1]Registration!$A:$E,2,0)</f>
        <v>Alan</v>
      </c>
      <c r="C74" s="99" t="str">
        <f ca="1">VLOOKUP($B74,[1]Registration!$A:$E,3,0)</f>
        <v>Campbell</v>
      </c>
      <c r="D74" s="99" t="str">
        <f ca="1">VLOOKUP($B74,[1]Registration!$A:$E,4,0)</f>
        <v>U/A</v>
      </c>
      <c r="E74" s="106" t="str">
        <f ca="1">VLOOKUP($B74,[1]Registration!$A:$E,5,0)</f>
        <v>M40</v>
      </c>
      <c r="F74" s="68">
        <v>78</v>
      </c>
      <c r="G74" s="135">
        <v>0</v>
      </c>
      <c r="H74" s="135">
        <v>0</v>
      </c>
      <c r="I74" s="135"/>
      <c r="J74" s="136"/>
      <c r="K74" s="136"/>
      <c r="L74" s="136"/>
      <c r="M74" s="136"/>
      <c r="N74" s="135">
        <f t="shared" si="1"/>
        <v>78</v>
      </c>
    </row>
    <row r="75" spans="1:14" ht="15.75" x14ac:dyDescent="0.25">
      <c r="A75" s="133">
        <v>71</v>
      </c>
      <c r="B75" s="68" t="s">
        <v>235</v>
      </c>
      <c r="C75" s="68" t="s">
        <v>308</v>
      </c>
      <c r="D75" s="68" t="s">
        <v>309</v>
      </c>
      <c r="E75" s="106" t="s">
        <v>244</v>
      </c>
      <c r="F75" s="135">
        <v>0</v>
      </c>
      <c r="G75" s="135">
        <v>0</v>
      </c>
      <c r="H75" s="135">
        <v>78</v>
      </c>
      <c r="I75" s="135"/>
      <c r="J75" s="136"/>
      <c r="K75" s="136"/>
      <c r="L75" s="136"/>
      <c r="M75" s="136"/>
      <c r="N75" s="135">
        <f t="shared" si="1"/>
        <v>78</v>
      </c>
    </row>
    <row r="76" spans="1:14" ht="15.75" x14ac:dyDescent="0.25">
      <c r="A76" s="133">
        <v>72</v>
      </c>
      <c r="B76" s="68" t="s">
        <v>251</v>
      </c>
      <c r="C76" s="68" t="s">
        <v>346</v>
      </c>
      <c r="D76" s="68" t="s">
        <v>228</v>
      </c>
      <c r="E76" s="133" t="s">
        <v>222</v>
      </c>
      <c r="F76" s="135"/>
      <c r="G76" s="135"/>
      <c r="H76" s="135"/>
      <c r="I76" s="135">
        <v>78</v>
      </c>
      <c r="J76" s="136"/>
      <c r="K76" s="136"/>
      <c r="L76" s="136"/>
      <c r="M76" s="136"/>
      <c r="N76" s="135">
        <f t="shared" si="1"/>
        <v>78</v>
      </c>
    </row>
    <row r="77" spans="1:14" ht="15.75" x14ac:dyDescent="0.25">
      <c r="A77" s="133">
        <v>73</v>
      </c>
      <c r="B77" s="68" t="s">
        <v>312</v>
      </c>
      <c r="C77" s="68" t="s">
        <v>313</v>
      </c>
      <c r="D77" s="68" t="s">
        <v>211</v>
      </c>
      <c r="E77" s="106" t="s">
        <v>244</v>
      </c>
      <c r="F77" s="135">
        <v>0</v>
      </c>
      <c r="G77" s="135">
        <v>0</v>
      </c>
      <c r="H77" s="135">
        <v>76</v>
      </c>
      <c r="I77" s="135"/>
      <c r="J77" s="136"/>
      <c r="K77" s="136"/>
      <c r="L77" s="136"/>
      <c r="M77" s="136"/>
      <c r="N77" s="135">
        <f t="shared" si="1"/>
        <v>76</v>
      </c>
    </row>
    <row r="78" spans="1:14" ht="15.75" x14ac:dyDescent="0.25">
      <c r="A78" s="133">
        <v>74</v>
      </c>
      <c r="B78" s="68" t="s">
        <v>314</v>
      </c>
      <c r="C78" s="68" t="s">
        <v>315</v>
      </c>
      <c r="D78" s="68" t="s">
        <v>211</v>
      </c>
      <c r="E78" s="106" t="s">
        <v>249</v>
      </c>
      <c r="F78" s="135">
        <v>0</v>
      </c>
      <c r="G78" s="135">
        <v>0</v>
      </c>
      <c r="H78" s="135">
        <v>75</v>
      </c>
      <c r="I78" s="135"/>
      <c r="J78" s="136"/>
      <c r="K78" s="136"/>
      <c r="L78" s="136"/>
      <c r="M78" s="136"/>
      <c r="N78" s="135">
        <f t="shared" si="1"/>
        <v>75</v>
      </c>
    </row>
    <row r="79" spans="1:14" ht="15.75" x14ac:dyDescent="0.25">
      <c r="A79" s="133">
        <v>75</v>
      </c>
      <c r="B79" s="68" t="s">
        <v>251</v>
      </c>
      <c r="C79" s="68" t="s">
        <v>252</v>
      </c>
      <c r="D79" s="68" t="s">
        <v>228</v>
      </c>
      <c r="E79" s="106" t="s">
        <v>212</v>
      </c>
      <c r="F79" s="135">
        <v>0</v>
      </c>
      <c r="G79" s="135">
        <v>74</v>
      </c>
      <c r="H79" s="135">
        <v>0</v>
      </c>
      <c r="I79" s="135"/>
      <c r="J79" s="136"/>
      <c r="K79" s="136"/>
      <c r="L79" s="136"/>
      <c r="M79" s="136"/>
      <c r="N79" s="135">
        <f t="shared" si="1"/>
        <v>74</v>
      </c>
    </row>
    <row r="80" spans="1:14" ht="15.75" x14ac:dyDescent="0.25">
      <c r="A80" s="133">
        <v>76</v>
      </c>
      <c r="B80" s="99" t="str">
        <f ca="1">VLOOKUP($B80,[1]Registration!$A:$E,2,0)</f>
        <v>Lucy</v>
      </c>
      <c r="C80" s="99" t="str">
        <f ca="1">VLOOKUP($B80,[1]Registration!$A:$E,3,0)</f>
        <v>Evans</v>
      </c>
      <c r="D80" s="99" t="str">
        <f ca="1">VLOOKUP($B80,[1]Registration!$A:$E,4,0)</f>
        <v>FH</v>
      </c>
      <c r="E80" s="106" t="s">
        <v>255</v>
      </c>
      <c r="F80" s="68">
        <v>74</v>
      </c>
      <c r="G80" s="135">
        <v>0</v>
      </c>
      <c r="H80" s="135">
        <v>0</v>
      </c>
      <c r="I80" s="135"/>
      <c r="J80" s="136"/>
      <c r="K80" s="136"/>
      <c r="L80" s="136"/>
      <c r="M80" s="136"/>
      <c r="N80" s="135">
        <f t="shared" si="1"/>
        <v>74</v>
      </c>
    </row>
    <row r="81" spans="1:14" ht="15.75" x14ac:dyDescent="0.25">
      <c r="A81" s="133">
        <v>77</v>
      </c>
      <c r="B81" s="99" t="str">
        <f ca="1">VLOOKUP($B81,[1]Registration!$A:$E,2,0)</f>
        <v>Mark</v>
      </c>
      <c r="C81" s="99" t="str">
        <f ca="1">VLOOKUP($B81,[1]Registration!$A:$E,3,0)</f>
        <v>Fraser</v>
      </c>
      <c r="D81" s="99" t="str">
        <f ca="1">VLOOKUP($B81,[1]Registration!$A:$E,4,0)</f>
        <v>MRR</v>
      </c>
      <c r="E81" s="106" t="str">
        <f ca="1">VLOOKUP($B81,[1]Registration!$A:$E,5,0)</f>
        <v>M40</v>
      </c>
      <c r="F81" s="68">
        <v>73</v>
      </c>
      <c r="G81" s="135">
        <v>0</v>
      </c>
      <c r="H81" s="135">
        <v>0</v>
      </c>
      <c r="I81" s="135"/>
      <c r="J81" s="136"/>
      <c r="K81" s="136"/>
      <c r="L81" s="136"/>
      <c r="M81" s="136"/>
      <c r="N81" s="135">
        <f t="shared" si="1"/>
        <v>73</v>
      </c>
    </row>
    <row r="82" spans="1:14" ht="15.75" x14ac:dyDescent="0.25">
      <c r="A82" s="133">
        <v>78</v>
      </c>
      <c r="B82" s="68" t="s">
        <v>253</v>
      </c>
      <c r="C82" s="68" t="s">
        <v>254</v>
      </c>
      <c r="D82" s="68" t="s">
        <v>219</v>
      </c>
      <c r="E82" s="106" t="s">
        <v>255</v>
      </c>
      <c r="F82" s="135">
        <v>0</v>
      </c>
      <c r="G82" s="135">
        <v>71</v>
      </c>
      <c r="H82" s="135">
        <v>0</v>
      </c>
      <c r="I82" s="135"/>
      <c r="J82" s="136"/>
      <c r="K82" s="136"/>
      <c r="L82" s="136"/>
      <c r="M82" s="136"/>
      <c r="N82" s="135">
        <f t="shared" si="1"/>
        <v>71</v>
      </c>
    </row>
    <row r="83" spans="1:14" ht="15.75" x14ac:dyDescent="0.25">
      <c r="A83" s="133">
        <v>79</v>
      </c>
      <c r="B83" s="68" t="s">
        <v>239</v>
      </c>
      <c r="C83" s="68" t="s">
        <v>316</v>
      </c>
      <c r="D83" s="68" t="s">
        <v>234</v>
      </c>
      <c r="E83" s="106" t="s">
        <v>302</v>
      </c>
      <c r="F83" s="135">
        <v>0</v>
      </c>
      <c r="G83" s="135">
        <v>0</v>
      </c>
      <c r="H83" s="135">
        <v>70</v>
      </c>
      <c r="I83" s="135"/>
      <c r="J83" s="136"/>
      <c r="K83" s="136"/>
      <c r="L83" s="136"/>
      <c r="M83" s="136"/>
      <c r="N83" s="135">
        <f t="shared" si="1"/>
        <v>70</v>
      </c>
    </row>
    <row r="84" spans="1:14" ht="15.75" x14ac:dyDescent="0.25">
      <c r="A84" s="133">
        <v>80</v>
      </c>
      <c r="B84" s="68" t="s">
        <v>256</v>
      </c>
      <c r="C84" s="68" t="s">
        <v>257</v>
      </c>
      <c r="D84" s="68" t="s">
        <v>228</v>
      </c>
      <c r="E84" s="106" t="s">
        <v>222</v>
      </c>
      <c r="F84" s="135">
        <v>0</v>
      </c>
      <c r="G84" s="135">
        <v>70</v>
      </c>
      <c r="H84" s="135">
        <v>0</v>
      </c>
      <c r="I84" s="135"/>
      <c r="J84" s="136"/>
      <c r="K84" s="136"/>
      <c r="L84" s="136"/>
      <c r="M84" s="136"/>
      <c r="N84" s="135">
        <f t="shared" si="1"/>
        <v>70</v>
      </c>
    </row>
    <row r="85" spans="1:14" ht="15.75" x14ac:dyDescent="0.25">
      <c r="A85" s="133">
        <v>81</v>
      </c>
      <c r="B85" s="99" t="str">
        <f ca="1">VLOOKUP($B85,[1]Registration!$A:$E,2,0)</f>
        <v>Lauren</v>
      </c>
      <c r="C85" s="99" t="str">
        <f ca="1">VLOOKUP($B85,[1]Registration!$A:$E,3,0)</f>
        <v>Cameron</v>
      </c>
      <c r="D85" s="99" t="str">
        <f ca="1">VLOOKUP($B85,[1]Registration!$A:$E,4,0)</f>
        <v>FH</v>
      </c>
      <c r="E85" s="106" t="str">
        <f ca="1">VLOOKUP($B85,[1]Registration!$A:$E,5,0)</f>
        <v>FU20</v>
      </c>
      <c r="F85" s="68">
        <v>69</v>
      </c>
      <c r="G85" s="135">
        <v>0</v>
      </c>
      <c r="H85" s="135">
        <v>0</v>
      </c>
      <c r="I85" s="135"/>
      <c r="J85" s="136"/>
      <c r="K85" s="136"/>
      <c r="L85" s="136"/>
      <c r="M85" s="136"/>
      <c r="N85" s="135">
        <f t="shared" si="1"/>
        <v>69</v>
      </c>
    </row>
    <row r="86" spans="1:14" ht="15.75" x14ac:dyDescent="0.25">
      <c r="A86" s="133">
        <v>82</v>
      </c>
      <c r="B86" s="68" t="s">
        <v>258</v>
      </c>
      <c r="C86" s="68" t="s">
        <v>259</v>
      </c>
      <c r="D86" s="68" t="s">
        <v>228</v>
      </c>
      <c r="E86" s="106" t="s">
        <v>225</v>
      </c>
      <c r="F86" s="135">
        <v>0</v>
      </c>
      <c r="G86" s="135">
        <v>69</v>
      </c>
      <c r="H86" s="135">
        <v>0</v>
      </c>
      <c r="I86" s="135"/>
      <c r="J86" s="136"/>
      <c r="K86" s="136"/>
      <c r="L86" s="136"/>
      <c r="M86" s="136"/>
      <c r="N86" s="135">
        <f t="shared" ref="N86:N117" si="2">SUM(F86:K86)-L86-M86</f>
        <v>69</v>
      </c>
    </row>
    <row r="87" spans="1:14" ht="15.75" x14ac:dyDescent="0.25">
      <c r="A87" s="133">
        <v>83</v>
      </c>
      <c r="B87" s="68" t="s">
        <v>347</v>
      </c>
      <c r="C87" s="68" t="s">
        <v>348</v>
      </c>
      <c r="D87" s="68" t="s">
        <v>228</v>
      </c>
      <c r="E87" s="133" t="s">
        <v>277</v>
      </c>
      <c r="F87" s="135"/>
      <c r="G87" s="135"/>
      <c r="H87" s="135"/>
      <c r="I87" s="135">
        <v>69</v>
      </c>
      <c r="J87" s="136"/>
      <c r="K87" s="136"/>
      <c r="L87" s="136"/>
      <c r="M87" s="136"/>
      <c r="N87" s="135">
        <f t="shared" si="2"/>
        <v>69</v>
      </c>
    </row>
    <row r="88" spans="1:14" ht="15.75" x14ac:dyDescent="0.25">
      <c r="A88" s="133">
        <v>84</v>
      </c>
      <c r="B88" s="68" t="s">
        <v>260</v>
      </c>
      <c r="C88" s="68" t="s">
        <v>261</v>
      </c>
      <c r="D88" s="68" t="s">
        <v>215</v>
      </c>
      <c r="E88" s="106" t="s">
        <v>249</v>
      </c>
      <c r="F88" s="135">
        <v>0</v>
      </c>
      <c r="G88" s="135">
        <v>68</v>
      </c>
      <c r="H88" s="135">
        <v>0</v>
      </c>
      <c r="I88" s="135"/>
      <c r="J88" s="136"/>
      <c r="K88" s="136"/>
      <c r="L88" s="136"/>
      <c r="M88" s="136"/>
      <c r="N88" s="135">
        <f t="shared" si="2"/>
        <v>68</v>
      </c>
    </row>
    <row r="89" spans="1:14" ht="15.75" x14ac:dyDescent="0.25">
      <c r="A89" s="133">
        <v>85</v>
      </c>
      <c r="B89" s="68" t="s">
        <v>317</v>
      </c>
      <c r="C89" s="68" t="s">
        <v>318</v>
      </c>
      <c r="D89" s="68" t="s">
        <v>211</v>
      </c>
      <c r="E89" s="106" t="s">
        <v>225</v>
      </c>
      <c r="F89" s="135">
        <v>0</v>
      </c>
      <c r="G89" s="135">
        <v>0</v>
      </c>
      <c r="H89" s="135">
        <v>68</v>
      </c>
      <c r="I89" s="135"/>
      <c r="J89" s="136"/>
      <c r="K89" s="136"/>
      <c r="L89" s="136"/>
      <c r="M89" s="136"/>
      <c r="N89" s="135">
        <f t="shared" si="2"/>
        <v>68</v>
      </c>
    </row>
    <row r="90" spans="1:14" ht="15.75" x14ac:dyDescent="0.25">
      <c r="A90" s="133">
        <v>86</v>
      </c>
      <c r="B90" s="99" t="str">
        <f ca="1">VLOOKUP($B90,[1]Registration!$A:$E,2,0)</f>
        <v>Michael</v>
      </c>
      <c r="C90" s="99" t="str">
        <f ca="1">VLOOKUP($B90,[1]Registration!$A:$E,3,0)</f>
        <v>Thain</v>
      </c>
      <c r="D90" s="99" t="str">
        <f ca="1">VLOOKUP($B90,[1]Registration!$A:$E,4,0)</f>
        <v>U/A</v>
      </c>
      <c r="E90" s="106" t="str">
        <f ca="1">VLOOKUP($B90,[1]Registration!$A:$E,5,0)</f>
        <v>M40</v>
      </c>
      <c r="F90" s="68">
        <v>68</v>
      </c>
      <c r="G90" s="135">
        <v>0</v>
      </c>
      <c r="H90" s="135">
        <v>0</v>
      </c>
      <c r="I90" s="135"/>
      <c r="J90" s="136"/>
      <c r="K90" s="136"/>
      <c r="L90" s="136"/>
      <c r="M90" s="136"/>
      <c r="N90" s="135">
        <f t="shared" si="2"/>
        <v>68</v>
      </c>
    </row>
    <row r="91" spans="1:14" ht="15.75" x14ac:dyDescent="0.25">
      <c r="A91" s="133">
        <v>87</v>
      </c>
      <c r="B91" s="68" t="s">
        <v>220</v>
      </c>
      <c r="C91" s="68" t="s">
        <v>349</v>
      </c>
      <c r="D91" s="68" t="s">
        <v>219</v>
      </c>
      <c r="E91" s="133" t="s">
        <v>244</v>
      </c>
      <c r="F91" s="135"/>
      <c r="G91" s="135"/>
      <c r="H91" s="135"/>
      <c r="I91" s="135">
        <v>68</v>
      </c>
      <c r="J91" s="136"/>
      <c r="K91" s="136"/>
      <c r="L91" s="136"/>
      <c r="M91" s="136"/>
      <c r="N91" s="135">
        <f t="shared" si="2"/>
        <v>68</v>
      </c>
    </row>
    <row r="92" spans="1:14" ht="15.75" x14ac:dyDescent="0.25">
      <c r="A92" s="133">
        <v>88</v>
      </c>
      <c r="B92" s="68" t="s">
        <v>217</v>
      </c>
      <c r="C92" s="68" t="s">
        <v>316</v>
      </c>
      <c r="D92" s="68" t="s">
        <v>234</v>
      </c>
      <c r="E92" s="106" t="s">
        <v>266</v>
      </c>
      <c r="F92" s="135">
        <v>0</v>
      </c>
      <c r="G92" s="135">
        <v>0</v>
      </c>
      <c r="H92" s="135">
        <v>67</v>
      </c>
      <c r="I92" s="135"/>
      <c r="J92" s="136"/>
      <c r="K92" s="136"/>
      <c r="L92" s="136"/>
      <c r="M92" s="136"/>
      <c r="N92" s="135">
        <f t="shared" si="2"/>
        <v>67</v>
      </c>
    </row>
    <row r="93" spans="1:14" ht="15.75" x14ac:dyDescent="0.25">
      <c r="A93" s="133">
        <v>89</v>
      </c>
      <c r="B93" s="68" t="s">
        <v>350</v>
      </c>
      <c r="C93" s="68" t="s">
        <v>301</v>
      </c>
      <c r="D93" s="68" t="s">
        <v>219</v>
      </c>
      <c r="E93" s="133" t="s">
        <v>222</v>
      </c>
      <c r="F93" s="135"/>
      <c r="G93" s="135"/>
      <c r="H93" s="135"/>
      <c r="I93" s="135">
        <v>67</v>
      </c>
      <c r="J93" s="136"/>
      <c r="K93" s="136"/>
      <c r="L93" s="136"/>
      <c r="M93" s="136"/>
      <c r="N93" s="135">
        <f t="shared" si="2"/>
        <v>67</v>
      </c>
    </row>
    <row r="94" spans="1:14" ht="15.75" x14ac:dyDescent="0.25">
      <c r="A94" s="133">
        <v>90</v>
      </c>
      <c r="B94" s="99" t="str">
        <f ca="1">VLOOKUP($B94,[1]Registration!$A:$E,2,0)</f>
        <v>Amanda</v>
      </c>
      <c r="C94" s="99" t="str">
        <f ca="1">VLOOKUP($B94,[1]Registration!$A:$E,3,0)</f>
        <v>Strang</v>
      </c>
      <c r="D94" s="99" t="str">
        <f ca="1">VLOOKUP($B94,[1]Registration!$A:$E,4,0)</f>
        <v>MRR</v>
      </c>
      <c r="E94" s="106" t="str">
        <f ca="1">VLOOKUP($B94,[1]Registration!$A:$E,5,0)</f>
        <v>F40</v>
      </c>
      <c r="F94" s="68">
        <v>63</v>
      </c>
      <c r="G94" s="135">
        <v>0</v>
      </c>
      <c r="H94" s="135">
        <v>0</v>
      </c>
      <c r="I94" s="135"/>
      <c r="J94" s="136"/>
      <c r="K94" s="136"/>
      <c r="L94" s="136"/>
      <c r="M94" s="136"/>
      <c r="N94" s="135">
        <f t="shared" si="2"/>
        <v>63</v>
      </c>
    </row>
    <row r="95" spans="1:14" ht="15.75" x14ac:dyDescent="0.25">
      <c r="A95" s="133">
        <v>91</v>
      </c>
      <c r="B95" s="68" t="s">
        <v>267</v>
      </c>
      <c r="C95" s="68" t="s">
        <v>268</v>
      </c>
      <c r="D95" s="68" t="s">
        <v>269</v>
      </c>
      <c r="E95" s="106" t="s">
        <v>255</v>
      </c>
      <c r="F95" s="135">
        <v>0</v>
      </c>
      <c r="G95" s="135">
        <v>60</v>
      </c>
      <c r="H95" s="135">
        <v>0</v>
      </c>
      <c r="I95" s="135"/>
      <c r="J95" s="136"/>
      <c r="K95" s="136"/>
      <c r="L95" s="136"/>
      <c r="M95" s="136"/>
      <c r="N95" s="135">
        <f t="shared" si="2"/>
        <v>60</v>
      </c>
    </row>
    <row r="96" spans="1:14" ht="15.75" x14ac:dyDescent="0.25">
      <c r="A96" s="133">
        <v>92</v>
      </c>
      <c r="B96" s="68" t="s">
        <v>351</v>
      </c>
      <c r="C96" s="68" t="s">
        <v>352</v>
      </c>
      <c r="D96" s="68" t="s">
        <v>228</v>
      </c>
      <c r="E96" s="133" t="s">
        <v>266</v>
      </c>
      <c r="F96" s="135"/>
      <c r="G96" s="135"/>
      <c r="H96" s="135"/>
      <c r="I96" s="135">
        <v>60</v>
      </c>
      <c r="J96" s="136"/>
      <c r="K96" s="136"/>
      <c r="L96" s="136"/>
      <c r="M96" s="136"/>
      <c r="N96" s="135">
        <f t="shared" si="2"/>
        <v>60</v>
      </c>
    </row>
    <row r="97" spans="1:14" ht="15.75" x14ac:dyDescent="0.25">
      <c r="A97" s="133">
        <v>93</v>
      </c>
      <c r="B97" s="68" t="s">
        <v>270</v>
      </c>
      <c r="C97" s="68" t="s">
        <v>271</v>
      </c>
      <c r="D97" s="68" t="s">
        <v>234</v>
      </c>
      <c r="E97" s="106" t="s">
        <v>225</v>
      </c>
      <c r="F97" s="135">
        <v>0</v>
      </c>
      <c r="G97" s="135">
        <v>59</v>
      </c>
      <c r="H97" s="135">
        <v>0</v>
      </c>
      <c r="I97" s="135"/>
      <c r="J97" s="136"/>
      <c r="K97" s="136"/>
      <c r="L97" s="136"/>
      <c r="M97" s="136"/>
      <c r="N97" s="135">
        <f t="shared" si="2"/>
        <v>59</v>
      </c>
    </row>
    <row r="98" spans="1:14" ht="15.75" x14ac:dyDescent="0.25">
      <c r="A98" s="133">
        <v>94</v>
      </c>
      <c r="B98" s="99" t="str">
        <f ca="1">VLOOKUP($B98,[1]Registration!$A:$E,2,0)</f>
        <v>James</v>
      </c>
      <c r="C98" s="99" t="str">
        <f ca="1">VLOOKUP($B98,[1]Registration!$A:$E,3,0)</f>
        <v>Graham</v>
      </c>
      <c r="D98" s="99" t="str">
        <f ca="1">VLOOKUP($B98,[1]Registration!$A:$E,4,0)</f>
        <v>NRR</v>
      </c>
      <c r="E98" s="106" t="str">
        <f ca="1">VLOOKUP($B98,[1]Registration!$A:$E,5,0)</f>
        <v>M60</v>
      </c>
      <c r="F98" s="68">
        <v>58</v>
      </c>
      <c r="G98" s="135">
        <v>0</v>
      </c>
      <c r="H98" s="135">
        <v>0</v>
      </c>
      <c r="I98" s="135"/>
      <c r="J98" s="136"/>
      <c r="K98" s="136"/>
      <c r="L98" s="136"/>
      <c r="M98" s="136"/>
      <c r="N98" s="135">
        <f t="shared" si="2"/>
        <v>58</v>
      </c>
    </row>
    <row r="99" spans="1:14" ht="15.75" x14ac:dyDescent="0.25">
      <c r="A99" s="133">
        <v>95</v>
      </c>
      <c r="B99" s="68" t="s">
        <v>353</v>
      </c>
      <c r="C99" s="68" t="s">
        <v>354</v>
      </c>
      <c r="D99" s="68" t="s">
        <v>219</v>
      </c>
      <c r="E99" s="133" t="s">
        <v>244</v>
      </c>
      <c r="F99" s="135"/>
      <c r="G99" s="135"/>
      <c r="H99" s="135"/>
      <c r="I99" s="135">
        <v>58</v>
      </c>
      <c r="J99" s="136"/>
      <c r="K99" s="136"/>
      <c r="L99" s="136"/>
      <c r="M99" s="136"/>
      <c r="N99" s="135">
        <f t="shared" si="2"/>
        <v>58</v>
      </c>
    </row>
    <row r="100" spans="1:14" ht="15.75" x14ac:dyDescent="0.25">
      <c r="A100" s="133">
        <v>96</v>
      </c>
      <c r="B100" s="99" t="str">
        <f ca="1">VLOOKUP($B100,[1]Registration!$A:$E,2,0)</f>
        <v>Alison</v>
      </c>
      <c r="C100" s="99" t="str">
        <f ca="1">VLOOKUP($B100,[1]Registration!$A:$E,3,0)</f>
        <v>Ruickbie</v>
      </c>
      <c r="D100" s="99" t="str">
        <f ca="1">VLOOKUP($B100,[1]Registration!$A:$E,4,0)</f>
        <v>JS Elgin</v>
      </c>
      <c r="E100" s="106" t="str">
        <f ca="1">VLOOKUP($B100,[1]Registration!$A:$E,5,0)</f>
        <v>F40</v>
      </c>
      <c r="F100" s="68">
        <v>57</v>
      </c>
      <c r="G100" s="135">
        <v>0</v>
      </c>
      <c r="H100" s="135">
        <v>0</v>
      </c>
      <c r="I100" s="135"/>
      <c r="J100" s="136"/>
      <c r="K100" s="136"/>
      <c r="L100" s="136"/>
      <c r="M100" s="136"/>
      <c r="N100" s="135">
        <f t="shared" si="2"/>
        <v>57</v>
      </c>
    </row>
    <row r="101" spans="1:14" ht="15.75" x14ac:dyDescent="0.25">
      <c r="A101" s="133">
        <v>97</v>
      </c>
      <c r="B101" s="68" t="s">
        <v>355</v>
      </c>
      <c r="C101" s="68" t="s">
        <v>356</v>
      </c>
      <c r="D101" s="68" t="s">
        <v>357</v>
      </c>
      <c r="E101" s="133" t="s">
        <v>266</v>
      </c>
      <c r="F101" s="135"/>
      <c r="G101" s="135"/>
      <c r="H101" s="135"/>
      <c r="I101" s="135">
        <v>57</v>
      </c>
      <c r="J101" s="136"/>
      <c r="K101" s="136"/>
      <c r="L101" s="136"/>
      <c r="M101" s="136"/>
      <c r="N101" s="135">
        <f t="shared" si="2"/>
        <v>57</v>
      </c>
    </row>
    <row r="102" spans="1:14" ht="15.75" x14ac:dyDescent="0.25">
      <c r="A102" s="133">
        <v>98</v>
      </c>
      <c r="B102" s="68" t="s">
        <v>273</v>
      </c>
      <c r="C102" s="68" t="s">
        <v>274</v>
      </c>
      <c r="D102" s="68" t="s">
        <v>234</v>
      </c>
      <c r="E102" s="106" t="s">
        <v>225</v>
      </c>
      <c r="F102" s="135">
        <v>0</v>
      </c>
      <c r="G102" s="135">
        <v>56</v>
      </c>
      <c r="H102" s="135">
        <v>0</v>
      </c>
      <c r="I102" s="135"/>
      <c r="J102" s="136"/>
      <c r="K102" s="136"/>
      <c r="L102" s="136"/>
      <c r="M102" s="136"/>
      <c r="N102" s="135">
        <f t="shared" si="2"/>
        <v>56</v>
      </c>
    </row>
    <row r="103" spans="1:14" ht="15.75" x14ac:dyDescent="0.25">
      <c r="A103" s="133">
        <v>99</v>
      </c>
      <c r="B103" s="99" t="str">
        <f ca="1">VLOOKUP($B103,[1]Registration!$A:$E,2,0)</f>
        <v>Stuart</v>
      </c>
      <c r="C103" s="99" t="str">
        <f ca="1">VLOOKUP($B103,[1]Registration!$A:$E,3,0)</f>
        <v>Burn</v>
      </c>
      <c r="D103" s="99" t="str">
        <f ca="1">VLOOKUP($B103,[1]Registration!$A:$E,4,0)</f>
        <v>FH</v>
      </c>
      <c r="E103" s="106" t="str">
        <f ca="1">VLOOKUP($B103,[1]Registration!$A:$E,5,0)</f>
        <v>M60</v>
      </c>
      <c r="F103" s="68">
        <v>56</v>
      </c>
      <c r="G103" s="135">
        <v>0</v>
      </c>
      <c r="H103" s="135">
        <v>0</v>
      </c>
      <c r="I103" s="135"/>
      <c r="J103" s="136"/>
      <c r="K103" s="136"/>
      <c r="L103" s="136"/>
      <c r="M103" s="136"/>
      <c r="N103" s="135">
        <f t="shared" si="2"/>
        <v>56</v>
      </c>
    </row>
    <row r="104" spans="1:14" ht="15.75" x14ac:dyDescent="0.25">
      <c r="A104" s="133">
        <v>100</v>
      </c>
      <c r="B104" s="68" t="s">
        <v>358</v>
      </c>
      <c r="C104" s="68" t="s">
        <v>359</v>
      </c>
      <c r="D104" s="68" t="s">
        <v>211</v>
      </c>
      <c r="E104" s="133" t="s">
        <v>222</v>
      </c>
      <c r="F104" s="135"/>
      <c r="G104" s="135"/>
      <c r="H104" s="135"/>
      <c r="I104" s="135">
        <v>56</v>
      </c>
      <c r="J104" s="136"/>
      <c r="K104" s="136"/>
      <c r="L104" s="136"/>
      <c r="M104" s="136"/>
      <c r="N104" s="135">
        <f t="shared" si="2"/>
        <v>56</v>
      </c>
    </row>
    <row r="105" spans="1:14" ht="15.75" x14ac:dyDescent="0.25">
      <c r="A105" s="133">
        <v>101</v>
      </c>
      <c r="B105" s="68" t="s">
        <v>235</v>
      </c>
      <c r="C105" s="68" t="s">
        <v>320</v>
      </c>
      <c r="D105" s="68" t="s">
        <v>269</v>
      </c>
      <c r="E105" s="106" t="s">
        <v>212</v>
      </c>
      <c r="F105" s="135">
        <v>0</v>
      </c>
      <c r="G105" s="135">
        <v>0</v>
      </c>
      <c r="H105" s="135">
        <v>1</v>
      </c>
      <c r="I105" s="135">
        <v>54</v>
      </c>
      <c r="J105" s="136"/>
      <c r="K105" s="136"/>
      <c r="L105" s="136"/>
      <c r="M105" s="136"/>
      <c r="N105" s="135">
        <f t="shared" si="2"/>
        <v>55</v>
      </c>
    </row>
    <row r="106" spans="1:14" ht="15.75" x14ac:dyDescent="0.25">
      <c r="A106" s="133">
        <v>102</v>
      </c>
      <c r="B106" s="68" t="s">
        <v>275</v>
      </c>
      <c r="C106" s="68" t="s">
        <v>276</v>
      </c>
      <c r="D106" s="68" t="s">
        <v>234</v>
      </c>
      <c r="E106" s="106" t="s">
        <v>277</v>
      </c>
      <c r="F106" s="135">
        <v>0</v>
      </c>
      <c r="G106" s="135">
        <v>54</v>
      </c>
      <c r="H106" s="135">
        <v>0</v>
      </c>
      <c r="I106" s="135"/>
      <c r="J106" s="136"/>
      <c r="K106" s="136"/>
      <c r="L106" s="136"/>
      <c r="M106" s="136"/>
      <c r="N106" s="135">
        <f t="shared" si="2"/>
        <v>54</v>
      </c>
    </row>
    <row r="107" spans="1:14" ht="15.75" x14ac:dyDescent="0.25">
      <c r="A107" s="133">
        <v>103</v>
      </c>
      <c r="B107" s="99" t="str">
        <f ca="1">VLOOKUP($B107,[1]Registration!$A:$E,2,0)</f>
        <v>Ken</v>
      </c>
      <c r="C107" s="99" t="str">
        <f ca="1">VLOOKUP($B107,[1]Registration!$A:$E,3,0)</f>
        <v>Anderson</v>
      </c>
      <c r="D107" s="99" t="str">
        <f ca="1">VLOOKUP($B107,[1]Registration!$A:$E,4,0)</f>
        <v>Moravian</v>
      </c>
      <c r="E107" s="106" t="str">
        <f ca="1">VLOOKUP($B107,[1]Registration!$A:$E,5,0)</f>
        <v>M50</v>
      </c>
      <c r="F107" s="68">
        <v>53</v>
      </c>
      <c r="G107" s="135">
        <v>0</v>
      </c>
      <c r="H107" s="135">
        <v>0</v>
      </c>
      <c r="I107" s="135"/>
      <c r="J107" s="136"/>
      <c r="K107" s="136"/>
      <c r="L107" s="136"/>
      <c r="M107" s="136"/>
      <c r="N107" s="135">
        <f t="shared" si="2"/>
        <v>53</v>
      </c>
    </row>
    <row r="108" spans="1:14" ht="15.75" x14ac:dyDescent="0.25">
      <c r="A108" s="133">
        <v>104</v>
      </c>
      <c r="B108" s="68" t="s">
        <v>278</v>
      </c>
      <c r="C108" s="68" t="s">
        <v>279</v>
      </c>
      <c r="D108" s="68" t="s">
        <v>280</v>
      </c>
      <c r="E108" s="106" t="s">
        <v>249</v>
      </c>
      <c r="F108" s="135">
        <v>0</v>
      </c>
      <c r="G108" s="135">
        <v>52</v>
      </c>
      <c r="H108" s="135">
        <v>0</v>
      </c>
      <c r="I108" s="135"/>
      <c r="J108" s="136"/>
      <c r="K108" s="136"/>
      <c r="L108" s="136"/>
      <c r="M108" s="136"/>
      <c r="N108" s="135">
        <f t="shared" si="2"/>
        <v>52</v>
      </c>
    </row>
    <row r="109" spans="1:14" ht="15.75" x14ac:dyDescent="0.25">
      <c r="A109" s="133">
        <v>105</v>
      </c>
      <c r="B109" s="68" t="s">
        <v>282</v>
      </c>
      <c r="C109" s="68" t="s">
        <v>281</v>
      </c>
      <c r="D109" s="68" t="s">
        <v>215</v>
      </c>
      <c r="E109" s="106" t="s">
        <v>266</v>
      </c>
      <c r="F109" s="135">
        <v>0</v>
      </c>
      <c r="G109" s="135">
        <v>51</v>
      </c>
      <c r="H109" s="135">
        <v>0</v>
      </c>
      <c r="I109" s="135"/>
      <c r="J109" s="136"/>
      <c r="K109" s="136"/>
      <c r="L109" s="136"/>
      <c r="M109" s="136"/>
      <c r="N109" s="135">
        <f t="shared" si="2"/>
        <v>51</v>
      </c>
    </row>
    <row r="110" spans="1:14" ht="15.75" x14ac:dyDescent="0.25">
      <c r="A110" s="133">
        <v>106</v>
      </c>
      <c r="B110" s="68" t="s">
        <v>283</v>
      </c>
      <c r="C110" s="68" t="s">
        <v>284</v>
      </c>
      <c r="D110" s="68" t="s">
        <v>219</v>
      </c>
      <c r="E110" s="106" t="s">
        <v>277</v>
      </c>
      <c r="F110" s="135">
        <v>0</v>
      </c>
      <c r="G110" s="135">
        <v>50</v>
      </c>
      <c r="H110" s="135">
        <v>0</v>
      </c>
      <c r="I110" s="135"/>
      <c r="J110" s="136"/>
      <c r="K110" s="136"/>
      <c r="L110" s="136"/>
      <c r="M110" s="136"/>
      <c r="N110" s="135">
        <f t="shared" si="2"/>
        <v>50</v>
      </c>
    </row>
    <row r="111" spans="1:14" ht="15.75" x14ac:dyDescent="0.25">
      <c r="A111" s="133">
        <v>107</v>
      </c>
      <c r="B111" s="68" t="s">
        <v>285</v>
      </c>
      <c r="C111" s="68" t="s">
        <v>286</v>
      </c>
      <c r="D111" s="68" t="s">
        <v>287</v>
      </c>
      <c r="E111" s="106" t="s">
        <v>249</v>
      </c>
      <c r="F111" s="135">
        <v>0</v>
      </c>
      <c r="G111" s="135">
        <v>49</v>
      </c>
      <c r="H111" s="135">
        <v>0</v>
      </c>
      <c r="I111" s="135"/>
      <c r="J111" s="136"/>
      <c r="K111" s="136"/>
      <c r="L111" s="136"/>
      <c r="M111" s="136"/>
      <c r="N111" s="135">
        <f t="shared" si="2"/>
        <v>49</v>
      </c>
    </row>
    <row r="112" spans="1:14" ht="15.75" x14ac:dyDescent="0.25">
      <c r="A112" s="133">
        <v>108</v>
      </c>
      <c r="B112" s="68" t="s">
        <v>288</v>
      </c>
      <c r="C112" s="68" t="s">
        <v>289</v>
      </c>
      <c r="D112" s="68" t="s">
        <v>228</v>
      </c>
      <c r="E112" s="106" t="s">
        <v>249</v>
      </c>
      <c r="F112" s="135">
        <v>0</v>
      </c>
      <c r="G112" s="135">
        <v>47</v>
      </c>
      <c r="H112" s="135">
        <v>0</v>
      </c>
      <c r="I112" s="135"/>
      <c r="J112" s="136"/>
      <c r="K112" s="136"/>
      <c r="L112" s="136"/>
      <c r="M112" s="136"/>
      <c r="N112" s="135">
        <f t="shared" si="2"/>
        <v>47</v>
      </c>
    </row>
    <row r="113" spans="1:14" ht="15.75" x14ac:dyDescent="0.25">
      <c r="A113" s="133">
        <v>109</v>
      </c>
      <c r="B113" s="68" t="s">
        <v>288</v>
      </c>
      <c r="C113" s="68" t="s">
        <v>290</v>
      </c>
      <c r="D113" s="68" t="s">
        <v>234</v>
      </c>
      <c r="E113" s="106" t="s">
        <v>249</v>
      </c>
      <c r="F113" s="135">
        <v>0</v>
      </c>
      <c r="G113" s="135">
        <v>46</v>
      </c>
      <c r="H113" s="135">
        <v>0</v>
      </c>
      <c r="I113" s="135"/>
      <c r="J113" s="136"/>
      <c r="K113" s="136"/>
      <c r="L113" s="136"/>
      <c r="M113" s="136"/>
      <c r="N113" s="135">
        <f t="shared" si="2"/>
        <v>46</v>
      </c>
    </row>
    <row r="114" spans="1:14" ht="15.75" x14ac:dyDescent="0.25">
      <c r="A114" s="133">
        <v>110</v>
      </c>
      <c r="B114" s="68" t="s">
        <v>291</v>
      </c>
      <c r="C114" s="68" t="s">
        <v>292</v>
      </c>
      <c r="D114" s="68" t="s">
        <v>234</v>
      </c>
      <c r="E114" s="106" t="s">
        <v>293</v>
      </c>
      <c r="F114" s="135">
        <v>0</v>
      </c>
      <c r="G114" s="135">
        <v>45</v>
      </c>
      <c r="H114" s="135">
        <v>0</v>
      </c>
      <c r="I114" s="135"/>
      <c r="J114" s="136"/>
      <c r="K114" s="136"/>
      <c r="L114" s="136"/>
      <c r="M114" s="136"/>
      <c r="N114" s="135">
        <f t="shared" si="2"/>
        <v>45</v>
      </c>
    </row>
    <row r="115" spans="1:14" ht="15.75" x14ac:dyDescent="0.25">
      <c r="A115" s="133">
        <v>111</v>
      </c>
      <c r="B115" s="68" t="s">
        <v>294</v>
      </c>
      <c r="C115" s="68" t="s">
        <v>295</v>
      </c>
      <c r="D115" s="68" t="s">
        <v>215</v>
      </c>
      <c r="E115" s="106" t="s">
        <v>277</v>
      </c>
      <c r="F115" s="135">
        <v>0</v>
      </c>
      <c r="G115" s="135">
        <v>42</v>
      </c>
      <c r="H115" s="135">
        <v>0</v>
      </c>
      <c r="I115" s="135"/>
      <c r="J115" s="136"/>
      <c r="K115" s="136"/>
      <c r="L115" s="136"/>
      <c r="M115" s="136"/>
      <c r="N115" s="135">
        <f t="shared" si="2"/>
        <v>42</v>
      </c>
    </row>
    <row r="116" spans="1:14" ht="15.75" x14ac:dyDescent="0.25">
      <c r="A116" s="133">
        <v>112</v>
      </c>
      <c r="B116" s="68" t="s">
        <v>296</v>
      </c>
      <c r="C116" s="68" t="s">
        <v>297</v>
      </c>
      <c r="D116" s="68" t="s">
        <v>215</v>
      </c>
      <c r="E116" s="106" t="s">
        <v>277</v>
      </c>
      <c r="F116" s="135">
        <v>0</v>
      </c>
      <c r="G116" s="135">
        <v>41</v>
      </c>
      <c r="H116" s="135">
        <v>0</v>
      </c>
      <c r="I116" s="135"/>
      <c r="J116" s="136"/>
      <c r="K116" s="136"/>
      <c r="L116" s="136"/>
      <c r="M116" s="136"/>
      <c r="N116" s="135">
        <f t="shared" si="2"/>
        <v>41</v>
      </c>
    </row>
    <row r="117" spans="1:14" ht="15.75" x14ac:dyDescent="0.25">
      <c r="A117" s="133">
        <v>113</v>
      </c>
      <c r="B117" s="68" t="s">
        <v>285</v>
      </c>
      <c r="C117" s="68" t="s">
        <v>298</v>
      </c>
      <c r="D117" s="68" t="s">
        <v>234</v>
      </c>
      <c r="E117" s="106" t="s">
        <v>249</v>
      </c>
      <c r="F117" s="135">
        <v>0</v>
      </c>
      <c r="G117" s="135">
        <v>40</v>
      </c>
      <c r="H117" s="135">
        <v>0</v>
      </c>
      <c r="I117" s="135"/>
      <c r="J117" s="136"/>
      <c r="K117" s="136"/>
      <c r="L117" s="136"/>
      <c r="M117" s="136"/>
      <c r="N117" s="135">
        <f t="shared" si="2"/>
        <v>40</v>
      </c>
    </row>
    <row r="118" spans="1:14" ht="15.75" x14ac:dyDescent="0.25">
      <c r="A118" s="133">
        <v>114</v>
      </c>
      <c r="B118" s="68" t="s">
        <v>299</v>
      </c>
      <c r="C118" s="68" t="s">
        <v>281</v>
      </c>
      <c r="D118" s="68" t="s">
        <v>215</v>
      </c>
      <c r="E118" s="106" t="s">
        <v>293</v>
      </c>
      <c r="F118" s="135">
        <v>0</v>
      </c>
      <c r="G118" s="135">
        <v>39</v>
      </c>
      <c r="H118" s="135">
        <v>0</v>
      </c>
      <c r="I118" s="135"/>
      <c r="J118" s="136"/>
      <c r="K118" s="136"/>
      <c r="L118" s="136"/>
      <c r="M118" s="136"/>
      <c r="N118" s="135">
        <f t="shared" ref="N118:N149" si="3">SUM(F118:K118)-L118-M118</f>
        <v>39</v>
      </c>
    </row>
    <row r="119" spans="1:14" ht="15.75" x14ac:dyDescent="0.25">
      <c r="A119" s="133">
        <v>115</v>
      </c>
      <c r="B119" s="68" t="s">
        <v>256</v>
      </c>
      <c r="C119" s="68" t="s">
        <v>319</v>
      </c>
      <c r="D119" s="68" t="s">
        <v>219</v>
      </c>
      <c r="E119" s="106" t="s">
        <v>302</v>
      </c>
      <c r="F119" s="135">
        <v>0</v>
      </c>
      <c r="G119" s="135">
        <v>0</v>
      </c>
      <c r="H119" s="135">
        <v>1</v>
      </c>
      <c r="I119" s="135"/>
      <c r="J119" s="136"/>
      <c r="K119" s="136"/>
      <c r="L119" s="136"/>
      <c r="M119" s="136"/>
      <c r="N119" s="135">
        <f t="shared" si="3"/>
        <v>1</v>
      </c>
    </row>
    <row r="120" spans="1:14" x14ac:dyDescent="0.25">
      <c r="A120" s="13">
        <v>116</v>
      </c>
      <c r="B120" s="5"/>
      <c r="C120" s="5"/>
      <c r="D120" s="5"/>
      <c r="E120" s="13"/>
      <c r="F120" s="14"/>
      <c r="G120" s="14"/>
      <c r="H120" s="14"/>
      <c r="I120" s="14"/>
      <c r="J120" s="7"/>
      <c r="K120" s="7"/>
      <c r="L120" s="7"/>
      <c r="M120" s="7"/>
      <c r="N120" s="14">
        <f t="shared" ref="N120:N122" si="4">SUM(F120:K120)-L120-M120</f>
        <v>0</v>
      </c>
    </row>
    <row r="121" spans="1:14" x14ac:dyDescent="0.25">
      <c r="A121" s="13">
        <v>117</v>
      </c>
      <c r="B121" s="5"/>
      <c r="C121" s="5"/>
      <c r="D121" s="5"/>
      <c r="E121" s="13"/>
      <c r="F121" s="14"/>
      <c r="G121" s="14"/>
      <c r="H121" s="14"/>
      <c r="I121" s="14"/>
      <c r="J121" s="7"/>
      <c r="K121" s="7"/>
      <c r="L121" s="7"/>
      <c r="M121" s="7"/>
      <c r="N121" s="14">
        <f t="shared" si="4"/>
        <v>0</v>
      </c>
    </row>
    <row r="122" spans="1:14" x14ac:dyDescent="0.25">
      <c r="A122" s="13">
        <v>118</v>
      </c>
      <c r="B122" s="5"/>
      <c r="C122" s="5"/>
      <c r="D122" s="5"/>
      <c r="E122" s="13"/>
      <c r="F122" s="14"/>
      <c r="G122" s="14"/>
      <c r="H122" s="14"/>
      <c r="I122" s="14"/>
      <c r="J122" s="7"/>
      <c r="K122" s="7"/>
      <c r="L122" s="7"/>
      <c r="M122" s="7"/>
      <c r="N122" s="14">
        <f t="shared" si="4"/>
        <v>0</v>
      </c>
    </row>
  </sheetData>
  <sortState ref="B4:N119">
    <sortCondition descending="1" ref="N4:N1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 12</vt:lpstr>
      <vt:lpstr>Under 16</vt:lpstr>
      <vt:lpstr>Adults</vt:lpstr>
    </vt:vector>
  </TitlesOfParts>
  <Company>The Moray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2019-06-11T10:46:02Z</cp:lastPrinted>
  <dcterms:created xsi:type="dcterms:W3CDTF">2016-05-26T14:07:19Z</dcterms:created>
  <dcterms:modified xsi:type="dcterms:W3CDTF">2019-06-21T13:40:09Z</dcterms:modified>
</cp:coreProperties>
</file>